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&quot;$&quot;#,##0"/>
    <numFmt numFmtId="166" formatCode="0.0x"/>
    <numFmt numFmtId="167" formatCode="0.0%"/>
    <numFmt numFmtId="168" formatCode="&quot;$&quot;#,##0.0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3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5" fontId="7" fillId="13" borderId="1" applyAlignment="1" pivotButton="0" quotePrefix="0" xfId="0">
      <alignment horizontal="center" vertical="center"/>
    </xf>
    <xf numFmtId="3" fontId="7" fillId="13" borderId="1" applyAlignment="1" pivotButton="0" quotePrefix="0" xfId="0">
      <alignment horizontal="center" vertical="center"/>
    </xf>
    <xf numFmtId="165" fontId="10" fillId="13" borderId="1" applyAlignment="1" pivotButton="0" quotePrefix="0" xfId="0">
      <alignment horizontal="center" vertical="center"/>
    </xf>
    <xf numFmtId="166" fontId="10" fillId="13" borderId="1" applyAlignment="1" pivotButton="0" quotePrefix="0" xfId="0">
      <alignment horizontal="center" vertical="center"/>
    </xf>
    <xf numFmtId="0" fontId="10" fillId="13" borderId="1" applyAlignment="1" pivotButton="0" quotePrefix="0" xfId="0">
      <alignment horizontal="center" vertical="center"/>
    </xf>
    <xf numFmtId="3" fontId="10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165" fontId="7" fillId="14" borderId="1" applyAlignment="1" pivotButton="0" quotePrefix="0" xfId="0">
      <alignment horizontal="center" vertical="center"/>
    </xf>
    <xf numFmtId="3" fontId="7" fillId="14" borderId="1" applyAlignment="1" pivotButton="0" quotePrefix="0" xfId="0">
      <alignment horizontal="center" vertical="center"/>
    </xf>
    <xf numFmtId="165" fontId="10" fillId="14" borderId="1" applyAlignment="1" pivotButton="0" quotePrefix="0" xfId="0">
      <alignment horizontal="center" vertical="center"/>
    </xf>
    <xf numFmtId="166" fontId="10" fillId="14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3" fontId="10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UPSELL REVENUE POTENTIAL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Evaluate the upsell opportunity across customer segments. Identify which segments to prioritize and calculate expected revenue uplift based on conversion rates.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Customer segments (up to 6)</t>
        </is>
      </c>
    </row>
    <row r="9" ht="22" customHeight="1">
      <c r="A9" s="6" t="inlineStr">
        <is>
          <t xml:space="preserve">  • Customer count per segment</t>
        </is>
      </c>
    </row>
    <row r="10" ht="22" customHeight="1">
      <c r="A10" s="6" t="inlineStr">
        <is>
          <t xml:space="preserve">  • Current ARPU per segment</t>
        </is>
      </c>
    </row>
    <row r="11" ht="22" customHeight="1">
      <c r="A11" s="6" t="inlineStr">
        <is>
          <t xml:space="preserve">  • Upsell target ARPU per segment</t>
        </is>
      </c>
    </row>
    <row r="12" ht="22" customHeight="1">
      <c r="A12" s="6" t="inlineStr">
        <is>
          <t xml:space="preserve">  • Expected upsell conversion rate per segment</t>
        </is>
      </c>
    </row>
    <row r="13" ht="22" customHeight="1">
      <c r="A13" s="6" t="inlineStr">
        <is>
          <t xml:space="preserve">  • Upsell campaign cost per segment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Total upsell opportunity per segment</t>
        </is>
      </c>
    </row>
    <row r="17" ht="22" customHeight="1">
      <c r="A17" s="6" t="inlineStr">
        <is>
          <t xml:space="preserve">  • Expected revenue uplift per segment</t>
        </is>
      </c>
    </row>
    <row r="18" ht="22" customHeight="1">
      <c r="A18" s="6" t="inlineStr">
        <is>
          <t xml:space="preserve">  • ROI of upsell investment per segment</t>
        </is>
      </c>
    </row>
    <row r="19" ht="22" customHeight="1">
      <c r="A19" s="6" t="inlineStr">
        <is>
          <t xml:space="preserve">  • Segment priority ranking</t>
        </is>
      </c>
    </row>
    <row r="20" ht="22" customHeight="1">
      <c r="A20" s="6" t="inlineStr">
        <is>
          <t xml:space="preserve">  • Aggregate portfolio metrics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13:B13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Upsell Assumptions</t>
        </is>
      </c>
      <c r="B1" s="8" t="n"/>
      <c r="C1" s="8" t="n"/>
    </row>
    <row r="3" ht="26" customHeight="1">
      <c r="A3" s="9" t="inlineStr">
        <is>
          <t>Months to Realize Revenue</t>
        </is>
      </c>
      <c r="B3" s="10" t="n">
        <v>12</v>
      </c>
      <c r="C3" s="11" t="inlineStr">
        <is>
          <t>Time horizon for ROI calc</t>
        </is>
      </c>
    </row>
    <row r="4" ht="26" customHeight="1">
      <c r="A4" s="9" t="inlineStr">
        <is>
          <t>Min ROI Threshold</t>
        </is>
      </c>
      <c r="B4" s="12" t="n">
        <v>2</v>
      </c>
      <c r="C4" s="11" t="inlineStr">
        <is>
          <t>Minimum acceptable ROI multiple</t>
        </is>
      </c>
    </row>
    <row r="5" ht="26" customHeight="1">
      <c r="A5" s="9" t="inlineStr">
        <is>
          <t>High Priority Conversion %</t>
        </is>
      </c>
      <c r="B5" s="13" t="n">
        <v>0.15</v>
      </c>
      <c r="C5" s="11" t="inlineStr">
        <is>
          <t>Above this = high priority</t>
        </is>
      </c>
    </row>
    <row r="6" ht="26" customHeight="1">
      <c r="A6" s="9" t="inlineStr">
        <is>
          <t>Discount on Upsell %</t>
        </is>
      </c>
      <c r="B6" s="13" t="n">
        <v>0</v>
      </c>
      <c r="C6" s="11" t="inlineStr">
        <is>
          <t>If offering promotional discount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INPUTS — Enter your data in yellow cells</t>
        </is>
      </c>
      <c r="B1" s="15" t="n"/>
      <c r="C1" s="15" t="n"/>
      <c r="D1" s="15" t="n"/>
      <c r="E1" s="15" t="n"/>
      <c r="F1" s="15" t="n"/>
      <c r="G1" s="15" t="n"/>
    </row>
    <row r="3" ht="32" customHeight="1">
      <c r="A3" s="16" t="inlineStr">
        <is>
          <t>Segment Name</t>
        </is>
      </c>
      <c r="B3" s="16" t="inlineStr">
        <is>
          <t>Customer Count</t>
        </is>
      </c>
      <c r="C3" s="16" t="inlineStr">
        <is>
          <t>Current ARPU</t>
        </is>
      </c>
      <c r="D3" s="16" t="inlineStr">
        <is>
          <t>Target ARPU</t>
        </is>
      </c>
      <c r="E3" s="16" t="inlineStr">
        <is>
          <t>Conv. Rate %</t>
        </is>
      </c>
      <c r="F3" s="16" t="inlineStr">
        <is>
          <t>Campaign Cost</t>
        </is>
      </c>
    </row>
    <row r="4">
      <c r="A4" s="17" t="inlineStr">
        <is>
          <t>Enterprise</t>
        </is>
      </c>
      <c r="B4" s="18" t="n">
        <v>50</v>
      </c>
      <c r="C4" s="19" t="n">
        <v>2500</v>
      </c>
      <c r="D4" s="19" t="n">
        <v>4000</v>
      </c>
      <c r="E4" s="20" t="n">
        <v>0.25</v>
      </c>
      <c r="F4" s="19" t="n">
        <v>15000</v>
      </c>
    </row>
    <row r="5">
      <c r="A5" s="21" t="inlineStr">
        <is>
          <t>Mid-Market</t>
        </is>
      </c>
      <c r="B5" s="22" t="n">
        <v>150</v>
      </c>
      <c r="C5" s="23" t="n">
        <v>800</v>
      </c>
      <c r="D5" s="23" t="n">
        <v>1200</v>
      </c>
      <c r="E5" s="24" t="n">
        <v>0.2</v>
      </c>
      <c r="F5" s="23" t="n">
        <v>12000</v>
      </c>
    </row>
    <row r="6">
      <c r="A6" s="17" t="inlineStr">
        <is>
          <t>SMB Growth</t>
        </is>
      </c>
      <c r="B6" s="18" t="n">
        <v>400</v>
      </c>
      <c r="C6" s="19" t="n">
        <v>250</v>
      </c>
      <c r="D6" s="19" t="n">
        <v>400</v>
      </c>
      <c r="E6" s="20" t="n">
        <v>0.15</v>
      </c>
      <c r="F6" s="19" t="n">
        <v>8000</v>
      </c>
    </row>
    <row r="7">
      <c r="A7" s="21" t="inlineStr">
        <is>
          <t>SMB Basic</t>
        </is>
      </c>
      <c r="B7" s="22" t="n">
        <v>600</v>
      </c>
      <c r="C7" s="23" t="n">
        <v>100</v>
      </c>
      <c r="D7" s="23" t="n">
        <v>180</v>
      </c>
      <c r="E7" s="24" t="n">
        <v>0.1</v>
      </c>
      <c r="F7" s="23" t="n">
        <v>5000</v>
      </c>
    </row>
    <row r="8">
      <c r="A8" s="17" t="inlineStr">
        <is>
          <t>Freemium</t>
        </is>
      </c>
      <c r="B8" s="18" t="n">
        <v>1200</v>
      </c>
      <c r="C8" s="19" t="n">
        <v>0</v>
      </c>
      <c r="D8" s="19" t="n">
        <v>50</v>
      </c>
      <c r="E8" s="20" t="n">
        <v>0.05</v>
      </c>
      <c r="F8" s="19" t="n">
        <v>3000</v>
      </c>
    </row>
    <row r="9">
      <c r="A9" s="21" t="inlineStr">
        <is>
          <t>Trial Users</t>
        </is>
      </c>
      <c r="B9" s="22" t="n">
        <v>300</v>
      </c>
      <c r="C9" s="23" t="n">
        <v>0</v>
      </c>
      <c r="D9" s="23" t="n">
        <v>100</v>
      </c>
      <c r="E9" s="24" t="n">
        <v>0.08</v>
      </c>
      <c r="F9" s="23" t="n">
        <v>2000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2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  <c r="F1" s="26" t="n"/>
      <c r="G1" s="26" t="n"/>
      <c r="H1" s="26" t="n"/>
      <c r="I1" s="26" t="n"/>
    </row>
    <row r="3" ht="28" customHeight="1">
      <c r="A3" s="27" t="inlineStr">
        <is>
          <t xml:space="preserve">  PER-SEGMENT ANALYSIS</t>
        </is>
      </c>
      <c r="B3" s="28" t="n"/>
      <c r="C3" s="28" t="n"/>
      <c r="D3" s="28" t="n"/>
      <c r="E3" s="28" t="n"/>
      <c r="F3" s="28" t="n"/>
      <c r="G3" s="28" t="n"/>
      <c r="H3" s="28" t="n"/>
      <c r="I3" s="28" t="n"/>
    </row>
    <row r="4" ht="32" customHeight="1">
      <c r="A4" s="16" t="inlineStr">
        <is>
          <t>Segment</t>
        </is>
      </c>
      <c r="B4" s="16" t="inlineStr">
        <is>
          <t>ARPU Uplift</t>
        </is>
      </c>
      <c r="C4" s="16" t="inlineStr">
        <is>
          <t>Total Opportunity</t>
        </is>
      </c>
      <c r="D4" s="16" t="inlineStr">
        <is>
          <t>Expected Conversions</t>
        </is>
      </c>
      <c r="E4" s="16" t="inlineStr">
        <is>
          <t>Expected Monthly Rev</t>
        </is>
      </c>
      <c r="F4" s="16" t="inlineStr">
        <is>
          <t>Annual Uplift</t>
        </is>
      </c>
      <c r="G4" s="16" t="inlineStr">
        <is>
          <t>Campaign Cost</t>
        </is>
      </c>
      <c r="H4" s="16" t="inlineStr">
        <is>
          <t>ROI Multiple</t>
        </is>
      </c>
      <c r="I4" s="16" t="inlineStr">
        <is>
          <t>Priority</t>
        </is>
      </c>
    </row>
    <row r="5">
      <c r="A5" s="29">
        <f>INPUT!A4</f>
        <v/>
      </c>
      <c r="B5" s="30">
        <f>(INPUT!D4-INPUT!C4)*(1-CONFIG!B6)</f>
        <v/>
      </c>
      <c r="C5" s="30">
        <f>B5*INPUT!B4</f>
        <v/>
      </c>
      <c r="D5" s="31">
        <f>ROUND(INPUT!B4*INPUT!E4,0)</f>
        <v/>
      </c>
      <c r="E5" s="30">
        <f>D5*B5</f>
        <v/>
      </c>
      <c r="F5" s="32">
        <f>E5*CONFIG!B3</f>
        <v/>
      </c>
      <c r="G5" s="30">
        <f>INPUT!F4</f>
        <v/>
      </c>
      <c r="H5" s="33">
        <f>IF(G5=0,0,F5/G5)</f>
        <v/>
      </c>
      <c r="I5" s="34">
        <f>IF(H5&gt;=CONFIG!B4,IF(INPUT!E4&gt;=CONFIG!B5,"HIGH","MEDIUM"),"LOW")</f>
        <v/>
      </c>
    </row>
    <row r="6">
      <c r="A6" s="35">
        <f>INPUT!A5</f>
        <v/>
      </c>
      <c r="B6" s="36">
        <f>(INPUT!D5-INPUT!C5)*(1-CONFIG!B6)</f>
        <v/>
      </c>
      <c r="C6" s="36">
        <f>B6*INPUT!B5</f>
        <v/>
      </c>
      <c r="D6" s="37">
        <f>ROUND(INPUT!B5*INPUT!E5,0)</f>
        <v/>
      </c>
      <c r="E6" s="36">
        <f>D6*B6</f>
        <v/>
      </c>
      <c r="F6" s="38">
        <f>E6*CONFIG!B3</f>
        <v/>
      </c>
      <c r="G6" s="36">
        <f>INPUT!F5</f>
        <v/>
      </c>
      <c r="H6" s="39">
        <f>IF(G6=0,0,F6/G6)</f>
        <v/>
      </c>
      <c r="I6" s="40">
        <f>IF(H6&gt;=CONFIG!B4,IF(INPUT!E5&gt;=CONFIG!B5,"HIGH","MEDIUM"),"LOW")</f>
        <v/>
      </c>
    </row>
    <row r="7">
      <c r="A7" s="29">
        <f>INPUT!A6</f>
        <v/>
      </c>
      <c r="B7" s="30">
        <f>(INPUT!D6-INPUT!C6)*(1-CONFIG!B6)</f>
        <v/>
      </c>
      <c r="C7" s="30">
        <f>B7*INPUT!B6</f>
        <v/>
      </c>
      <c r="D7" s="31">
        <f>ROUND(INPUT!B6*INPUT!E6,0)</f>
        <v/>
      </c>
      <c r="E7" s="30">
        <f>D7*B7</f>
        <v/>
      </c>
      <c r="F7" s="32">
        <f>E7*CONFIG!B3</f>
        <v/>
      </c>
      <c r="G7" s="30">
        <f>INPUT!F6</f>
        <v/>
      </c>
      <c r="H7" s="33">
        <f>IF(G7=0,0,F7/G7)</f>
        <v/>
      </c>
      <c r="I7" s="34">
        <f>IF(H7&gt;=CONFIG!B4,IF(INPUT!E6&gt;=CONFIG!B5,"HIGH","MEDIUM"),"LOW")</f>
        <v/>
      </c>
    </row>
    <row r="8">
      <c r="A8" s="35">
        <f>INPUT!A7</f>
        <v/>
      </c>
      <c r="B8" s="36">
        <f>(INPUT!D7-INPUT!C7)*(1-CONFIG!B6)</f>
        <v/>
      </c>
      <c r="C8" s="36">
        <f>B8*INPUT!B7</f>
        <v/>
      </c>
      <c r="D8" s="37">
        <f>ROUND(INPUT!B7*INPUT!E7,0)</f>
        <v/>
      </c>
      <c r="E8" s="36">
        <f>D8*B8</f>
        <v/>
      </c>
      <c r="F8" s="38">
        <f>E8*CONFIG!B3</f>
        <v/>
      </c>
      <c r="G8" s="36">
        <f>INPUT!F7</f>
        <v/>
      </c>
      <c r="H8" s="39">
        <f>IF(G8=0,0,F8/G8)</f>
        <v/>
      </c>
      <c r="I8" s="40">
        <f>IF(H8&gt;=CONFIG!B4,IF(INPUT!E7&gt;=CONFIG!B5,"HIGH","MEDIUM"),"LOW")</f>
        <v/>
      </c>
    </row>
    <row r="9">
      <c r="A9" s="29">
        <f>INPUT!A8</f>
        <v/>
      </c>
      <c r="B9" s="30">
        <f>(INPUT!D8-INPUT!C8)*(1-CONFIG!B6)</f>
        <v/>
      </c>
      <c r="C9" s="30">
        <f>B9*INPUT!B8</f>
        <v/>
      </c>
      <c r="D9" s="31">
        <f>ROUND(INPUT!B8*INPUT!E8,0)</f>
        <v/>
      </c>
      <c r="E9" s="30">
        <f>D9*B9</f>
        <v/>
      </c>
      <c r="F9" s="32">
        <f>E9*CONFIG!B3</f>
        <v/>
      </c>
      <c r="G9" s="30">
        <f>INPUT!F8</f>
        <v/>
      </c>
      <c r="H9" s="33">
        <f>IF(G9=0,0,F9/G9)</f>
        <v/>
      </c>
      <c r="I9" s="34">
        <f>IF(H9&gt;=CONFIG!B4,IF(INPUT!E8&gt;=CONFIG!B5,"HIGH","MEDIUM"),"LOW")</f>
        <v/>
      </c>
    </row>
    <row r="10">
      <c r="A10" s="35">
        <f>INPUT!A9</f>
        <v/>
      </c>
      <c r="B10" s="36">
        <f>(INPUT!D9-INPUT!C9)*(1-CONFIG!B6)</f>
        <v/>
      </c>
      <c r="C10" s="36">
        <f>B10*INPUT!B9</f>
        <v/>
      </c>
      <c r="D10" s="37">
        <f>ROUND(INPUT!B9*INPUT!E9,0)</f>
        <v/>
      </c>
      <c r="E10" s="36">
        <f>D10*B10</f>
        <v/>
      </c>
      <c r="F10" s="38">
        <f>E10*CONFIG!B3</f>
        <v/>
      </c>
      <c r="G10" s="36">
        <f>INPUT!F9</f>
        <v/>
      </c>
      <c r="H10" s="39">
        <f>IF(G10=0,0,F10/G10)</f>
        <v/>
      </c>
      <c r="I10" s="40">
        <f>IF(H10&gt;=CONFIG!B4,IF(INPUT!E9&gt;=CONFIG!B5,"HIGH","MEDIUM"),"LOW")</f>
        <v/>
      </c>
    </row>
    <row r="12" ht="28" customHeight="1">
      <c r="A12" s="41" t="inlineStr">
        <is>
          <t xml:space="preserve">  AGGREGATE METRICS</t>
        </is>
      </c>
      <c r="B12" s="42" t="n"/>
      <c r="C12" s="42" t="n"/>
      <c r="D12" s="42" t="n"/>
      <c r="E12" s="42" t="n"/>
      <c r="F12" s="42" t="n"/>
      <c r="G12" s="42" t="n"/>
      <c r="H12" s="42" t="n"/>
      <c r="I12" s="42" t="n"/>
    </row>
    <row r="13" ht="28" customHeight="1">
      <c r="A13" s="43" t="inlineStr">
        <is>
          <t>Total Customers</t>
        </is>
      </c>
      <c r="B13" s="44">
        <f>SUM(INPUT!B4:B9)</f>
        <v/>
      </c>
    </row>
    <row r="14" ht="28" customHeight="1">
      <c r="A14" s="43" t="inlineStr">
        <is>
          <t>Total Opportunity</t>
        </is>
      </c>
      <c r="B14" s="32">
        <f>SUM(C5:C10)</f>
        <v/>
      </c>
    </row>
    <row r="15" ht="28" customHeight="1">
      <c r="A15" s="43" t="inlineStr">
        <is>
          <t>Total Expected Annual Uplift</t>
        </is>
      </c>
      <c r="B15" s="32">
        <f>SUM(F5:F10)</f>
        <v/>
      </c>
    </row>
    <row r="16" ht="28" customHeight="1">
      <c r="A16" s="43" t="inlineStr">
        <is>
          <t>Total Campaign Cost</t>
        </is>
      </c>
      <c r="B16" s="32">
        <f>SUM(G5:G10)</f>
        <v/>
      </c>
    </row>
    <row r="17" ht="28" customHeight="1">
      <c r="A17" s="43" t="inlineStr">
        <is>
          <t>Portfolio ROI</t>
        </is>
      </c>
      <c r="B17" s="33">
        <f>IF(B16=0,0,B15/B16)</f>
        <v/>
      </c>
    </row>
    <row r="18" ht="28" customHeight="1">
      <c r="A18" s="43" t="inlineStr">
        <is>
          <t>Weighted Avg Conversion</t>
        </is>
      </c>
      <c r="B18" s="45">
        <f>IF(B13=0,0,SUM(D5:D10)/B13)</f>
        <v/>
      </c>
    </row>
    <row r="19" ht="28" customHeight="1">
      <c r="A19" s="43" t="inlineStr">
        <is>
          <t>High Priority Segments</t>
        </is>
      </c>
      <c r="B19" s="44">
        <f>COUNTIF(I5:I10,"HIGH")</f>
        <v/>
      </c>
    </row>
    <row r="20" ht="28" customHeight="1">
      <c r="A20" s="43" t="inlineStr">
        <is>
          <t>Revenue per $1 Invested</t>
        </is>
      </c>
      <c r="B20" s="46">
        <f>IF(B16=0,0,B15/B16)</f>
        <v/>
      </c>
    </row>
  </sheetData>
  <mergeCells count="3">
    <mergeCell ref="A1:I1"/>
    <mergeCell ref="A12:I12"/>
    <mergeCell ref="A3:I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I2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 ht="44" customHeight="1">
      <c r="A1" s="47" t="inlineStr">
        <is>
          <t>UPSELL REVENUE POTENTIAL — RESULTS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  <c r="H2" s="4" t="n"/>
      <c r="I2" s="4" t="n"/>
    </row>
    <row r="4" ht="28" customHeight="1">
      <c r="A4" s="27" t="inlineStr">
        <is>
          <t xml:space="preserve">  PORTFOLIO SUMMARY</t>
        </is>
      </c>
      <c r="B4" s="28" t="n"/>
      <c r="C4" s="28" t="n"/>
      <c r="D4" s="28" t="n"/>
      <c r="E4" s="28" t="n"/>
      <c r="F4" s="28" t="n"/>
      <c r="G4" s="28" t="n"/>
      <c r="H4" s="28" t="n"/>
      <c r="I4" s="28" t="n"/>
    </row>
    <row r="5" ht="32" customHeight="1">
      <c r="A5" s="48" t="inlineStr">
        <is>
          <t>Total Customers</t>
        </is>
      </c>
      <c r="B5" s="49">
        <f>LOGIC!B13</f>
        <v/>
      </c>
    </row>
    <row r="6" ht="32" customHeight="1">
      <c r="A6" s="48" t="inlineStr">
        <is>
          <t>Total Opportunity</t>
        </is>
      </c>
      <c r="B6" s="50">
        <f>LOGIC!B14</f>
        <v/>
      </c>
    </row>
    <row r="7" ht="32" customHeight="1">
      <c r="A7" s="48" t="inlineStr">
        <is>
          <t>Expected Annual Uplift</t>
        </is>
      </c>
      <c r="B7" s="50">
        <f>LOGIC!B15</f>
        <v/>
      </c>
    </row>
    <row r="8" ht="32" customHeight="1">
      <c r="A8" s="48" t="inlineStr">
        <is>
          <t>Total Campaign Cost</t>
        </is>
      </c>
      <c r="B8" s="50">
        <f>LOGIC!B16</f>
        <v/>
      </c>
    </row>
    <row r="9" ht="32" customHeight="1">
      <c r="A9" s="48" t="inlineStr">
        <is>
          <t>Portfolio ROI</t>
        </is>
      </c>
      <c r="B9" s="51">
        <f>LOGIC!B17</f>
        <v/>
      </c>
    </row>
    <row r="10" ht="32" customHeight="1">
      <c r="A10" s="48" t="inlineStr">
        <is>
          <t>High Priority Segments</t>
        </is>
      </c>
      <c r="B10" s="49">
        <f>LOGIC!B19</f>
        <v/>
      </c>
    </row>
    <row r="12" ht="28" customHeight="1">
      <c r="A12" s="41" t="inlineStr">
        <is>
          <t xml:space="preserve">  SEGMENT DETAIL</t>
        </is>
      </c>
      <c r="B12" s="42" t="n"/>
      <c r="C12" s="42" t="n"/>
      <c r="D12" s="42" t="n"/>
      <c r="E12" s="42" t="n"/>
      <c r="F12" s="42" t="n"/>
      <c r="G12" s="42" t="n"/>
      <c r="H12" s="42" t="n"/>
      <c r="I12" s="42" t="n"/>
    </row>
    <row r="13" ht="32" customHeight="1">
      <c r="A13" s="16" t="inlineStr">
        <is>
          <t>Segment</t>
        </is>
      </c>
      <c r="B13" s="16" t="inlineStr">
        <is>
          <t>ARPU Uplift</t>
        </is>
      </c>
      <c r="C13" s="16" t="inlineStr">
        <is>
          <t>Total Opportunity</t>
        </is>
      </c>
      <c r="D13" s="16" t="inlineStr">
        <is>
          <t>Expected Conv.</t>
        </is>
      </c>
      <c r="E13" s="16" t="inlineStr">
        <is>
          <t>Annual Uplift</t>
        </is>
      </c>
      <c r="F13" s="16" t="inlineStr">
        <is>
          <t>Campaign Cost</t>
        </is>
      </c>
      <c r="G13" s="16" t="inlineStr">
        <is>
          <t>ROI Multiple</t>
        </is>
      </c>
      <c r="H13" s="16" t="inlineStr">
        <is>
          <t>Priority</t>
        </is>
      </c>
      <c r="I13" s="16" t="inlineStr">
        <is>
          <t>Rank</t>
        </is>
      </c>
    </row>
    <row r="14">
      <c r="A14" s="52">
        <f>LOGIC!A5</f>
        <v/>
      </c>
      <c r="B14" s="53">
        <f>LOGIC!B5</f>
        <v/>
      </c>
      <c r="C14" s="53">
        <f>LOGIC!C5</f>
        <v/>
      </c>
      <c r="D14" s="54">
        <f>LOGIC!D5</f>
        <v/>
      </c>
      <c r="E14" s="55">
        <f>LOGIC!F5</f>
        <v/>
      </c>
      <c r="F14" s="53">
        <f>LOGIC!G5</f>
        <v/>
      </c>
      <c r="G14" s="56">
        <f>LOGIC!H5</f>
        <v/>
      </c>
      <c r="H14" s="57">
        <f>LOGIC!I5</f>
        <v/>
      </c>
      <c r="I14" s="58">
        <f>RANK(G14,G14:G19,0)</f>
        <v/>
      </c>
    </row>
    <row r="15">
      <c r="A15" s="59">
        <f>LOGIC!A6</f>
        <v/>
      </c>
      <c r="B15" s="60">
        <f>LOGIC!B6</f>
        <v/>
      </c>
      <c r="C15" s="60">
        <f>LOGIC!C6</f>
        <v/>
      </c>
      <c r="D15" s="61">
        <f>LOGIC!D6</f>
        <v/>
      </c>
      <c r="E15" s="62">
        <f>LOGIC!F6</f>
        <v/>
      </c>
      <c r="F15" s="60">
        <f>LOGIC!G6</f>
        <v/>
      </c>
      <c r="G15" s="63">
        <f>LOGIC!H6</f>
        <v/>
      </c>
      <c r="H15" s="64">
        <f>LOGIC!I6</f>
        <v/>
      </c>
      <c r="I15" s="65">
        <f>RANK(G15,G14:G19,0)</f>
        <v/>
      </c>
    </row>
    <row r="16">
      <c r="A16" s="52">
        <f>LOGIC!A7</f>
        <v/>
      </c>
      <c r="B16" s="53">
        <f>LOGIC!B7</f>
        <v/>
      </c>
      <c r="C16" s="53">
        <f>LOGIC!C7</f>
        <v/>
      </c>
      <c r="D16" s="54">
        <f>LOGIC!D7</f>
        <v/>
      </c>
      <c r="E16" s="55">
        <f>LOGIC!F7</f>
        <v/>
      </c>
      <c r="F16" s="53">
        <f>LOGIC!G7</f>
        <v/>
      </c>
      <c r="G16" s="56">
        <f>LOGIC!H7</f>
        <v/>
      </c>
      <c r="H16" s="57">
        <f>LOGIC!I7</f>
        <v/>
      </c>
      <c r="I16" s="58">
        <f>RANK(G16,G14:G19,0)</f>
        <v/>
      </c>
    </row>
    <row r="17">
      <c r="A17" s="59">
        <f>LOGIC!A8</f>
        <v/>
      </c>
      <c r="B17" s="60">
        <f>LOGIC!B8</f>
        <v/>
      </c>
      <c r="C17" s="60">
        <f>LOGIC!C8</f>
        <v/>
      </c>
      <c r="D17" s="61">
        <f>LOGIC!D8</f>
        <v/>
      </c>
      <c r="E17" s="62">
        <f>LOGIC!F8</f>
        <v/>
      </c>
      <c r="F17" s="60">
        <f>LOGIC!G8</f>
        <v/>
      </c>
      <c r="G17" s="63">
        <f>LOGIC!H8</f>
        <v/>
      </c>
      <c r="H17" s="64">
        <f>LOGIC!I8</f>
        <v/>
      </c>
      <c r="I17" s="65">
        <f>RANK(G17,G14:G19,0)</f>
        <v/>
      </c>
    </row>
    <row r="18">
      <c r="A18" s="52">
        <f>LOGIC!A9</f>
        <v/>
      </c>
      <c r="B18" s="53">
        <f>LOGIC!B9</f>
        <v/>
      </c>
      <c r="C18" s="53">
        <f>LOGIC!C9</f>
        <v/>
      </c>
      <c r="D18" s="54">
        <f>LOGIC!D9</f>
        <v/>
      </c>
      <c r="E18" s="55">
        <f>LOGIC!F9</f>
        <v/>
      </c>
      <c r="F18" s="53">
        <f>LOGIC!G9</f>
        <v/>
      </c>
      <c r="G18" s="56">
        <f>LOGIC!H9</f>
        <v/>
      </c>
      <c r="H18" s="57">
        <f>LOGIC!I9</f>
        <v/>
      </c>
      <c r="I18" s="58">
        <f>RANK(G18,G14:G19,0)</f>
        <v/>
      </c>
    </row>
    <row r="19">
      <c r="A19" s="59">
        <f>LOGIC!A10</f>
        <v/>
      </c>
      <c r="B19" s="60">
        <f>LOGIC!B10</f>
        <v/>
      </c>
      <c r="C19" s="60">
        <f>LOGIC!C10</f>
        <v/>
      </c>
      <c r="D19" s="61">
        <f>LOGIC!D10</f>
        <v/>
      </c>
      <c r="E19" s="62">
        <f>LOGIC!F10</f>
        <v/>
      </c>
      <c r="F19" s="60">
        <f>LOGIC!G10</f>
        <v/>
      </c>
      <c r="G19" s="63">
        <f>LOGIC!H10</f>
        <v/>
      </c>
      <c r="H19" s="64">
        <f>LOGIC!I10</f>
        <v/>
      </c>
      <c r="I19" s="65">
        <f>RANK(G19,G14:G19,0)</f>
        <v/>
      </c>
    </row>
    <row r="21" ht="24" customHeight="1">
      <c r="A21" s="66" t="inlineStr">
        <is>
          <t>RangeLead.com  |  Premium B2B Lead Data  |  Free Download — rangelead.com/free-tools</t>
        </is>
      </c>
    </row>
  </sheetData>
  <mergeCells count="5">
    <mergeCell ref="A2:I2"/>
    <mergeCell ref="A1:I1"/>
    <mergeCell ref="A12:I12"/>
    <mergeCell ref="A4:I4"/>
    <mergeCell ref="A21:I21"/>
  </mergeCells>
  <conditionalFormatting sqref="G14:G19">
    <cfRule type="cellIs" priority="1" operator="greaterThanOrEqual" dxfId="0">
      <formula>3.0</formula>
    </cfRule>
    <cfRule type="cellIs" priority="2" operator="between" dxfId="1">
      <formula>1.5</formula>
      <formula>2.999</formula>
    </cfRule>
    <cfRule type="cellIs" priority="3" operator="lessThan" dxfId="2">
      <formula>1.5</formula>
    </cfRule>
  </conditionalFormatting>
  <conditionalFormatting sqref="H14:H19">
    <cfRule type="cellIs" priority="4" operator="equal" dxfId="0">
      <formula>"HIGH"</formula>
    </cfRule>
    <cfRule type="cellIs" priority="5" operator="equal" dxfId="1">
      <formula>"MEDIUM"</formula>
    </cfRule>
    <cfRule type="cellIs" priority="6" operator="equal" dxfId="2">
      <formula>"LOW"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