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"/>
    <numFmt numFmtId="165" formatCode="0.0%"/>
    <numFmt numFmtId="166" formatCode="+0.0%;-0.0%"/>
    <numFmt numFmtId="167" formatCode="#,##0&quot; of 11&quot;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6"/>
    </font>
    <font>
      <name val="Aptos"/>
      <b val="1"/>
      <color rgb="000F1B2D"/>
      <sz val="13"/>
    </font>
  </fonts>
  <fills count="16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DE7"/>
        <bgColor rgb="00FFFDE7"/>
      </patternFill>
    </fill>
    <fill>
      <patternFill patternType="solid">
        <fgColor rgb="00FFF9C4"/>
        <bgColor rgb="00FFF9C4"/>
      </patternFill>
    </fill>
    <fill>
      <patternFill patternType="solid">
        <fgColor rgb="00DC2626"/>
        <bgColor rgb="00DC2626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0891B2"/>
        <bgColor rgb="000891B2"/>
      </patternFill>
    </fill>
    <fill>
      <patternFill patternType="solid">
        <fgColor rgb="00E8EAF0"/>
        <bgColor rgb="00E8EAF0"/>
      </patternFill>
    </fill>
    <fill>
      <patternFill patternType="solid">
        <fgColor rgb="00FFFFFF"/>
        <bgColor rgb="00FFFFFF"/>
      </patternFill>
    </fill>
    <fill>
      <patternFill patternType="solid">
        <fgColor rgb="00F0F9FF"/>
        <bgColor rgb="00F0F9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3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6" fillId="7" borderId="1" applyAlignment="1" pivotButton="0" quotePrefix="0" xfId="0">
      <alignment horizontal="left" vertical="center"/>
    </xf>
    <xf numFmtId="164" fontId="7" fillId="7" borderId="1" applyAlignment="1" pivotButton="0" quotePrefix="0" xfId="0">
      <alignment horizontal="center" vertical="center"/>
    </xf>
    <xf numFmtId="0" fontId="6" fillId="8" borderId="1" applyAlignment="1" pivotButton="0" quotePrefix="0" xfId="0">
      <alignment horizontal="left" vertical="center"/>
    </xf>
    <xf numFmtId="164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5" fillId="10" borderId="1" applyAlignment="1" pivotButton="0" quotePrefix="0" xfId="0">
      <alignment horizontal="left" vertical="center"/>
    </xf>
    <xf numFmtId="0" fontId="0" fillId="10" borderId="1" pivotButton="0" quotePrefix="0" xfId="0"/>
    <xf numFmtId="0" fontId="9" fillId="3" borderId="1" applyAlignment="1" pivotButton="0" quotePrefix="0" xfId="0">
      <alignment horizontal="center" vertical="center"/>
    </xf>
    <xf numFmtId="0" fontId="0" fillId="3" borderId="1" pivotButton="0" quotePrefix="0" xfId="0"/>
    <xf numFmtId="0" fontId="6" fillId="11" borderId="1" applyAlignment="1" pivotButton="0" quotePrefix="0" xfId="0">
      <alignment horizontal="left" vertical="center"/>
    </xf>
    <xf numFmtId="164" fontId="10" fillId="11" borderId="1" applyAlignment="1" pivotButton="0" quotePrefix="0" xfId="0">
      <alignment horizontal="center" vertical="center"/>
    </xf>
    <xf numFmtId="164" fontId="7" fillId="11" borderId="1" applyAlignment="1" pivotButton="0" quotePrefix="0" xfId="0">
      <alignment horizontal="center" vertical="center"/>
    </xf>
    <xf numFmtId="165" fontId="7" fillId="11" borderId="1" applyAlignment="1" pivotButton="0" quotePrefix="0" xfId="0">
      <alignment horizontal="center" vertical="center"/>
    </xf>
    <xf numFmtId="0" fontId="7" fillId="11" borderId="1" applyAlignment="1" pivotButton="0" quotePrefix="0" xfId="0">
      <alignment horizontal="center" vertical="center"/>
    </xf>
    <xf numFmtId="0" fontId="5" fillId="12" borderId="1" applyAlignment="1" pivotButton="0" quotePrefix="0" xfId="0">
      <alignment horizontal="left" vertical="center"/>
    </xf>
    <xf numFmtId="0" fontId="0" fillId="12" borderId="1" pivotButton="0" quotePrefix="0" xfId="0"/>
    <xf numFmtId="0" fontId="7" fillId="11" borderId="1" applyAlignment="1" pivotButton="0" quotePrefix="0" xfId="0">
      <alignment horizontal="left" vertical="center"/>
    </xf>
    <xf numFmtId="0" fontId="7" fillId="13" borderId="1" applyAlignment="1" pivotButton="0" quotePrefix="0" xfId="0">
      <alignment horizontal="left" vertical="center"/>
    </xf>
    <xf numFmtId="164" fontId="7" fillId="13" borderId="1" applyAlignment="1" pivotButton="0" quotePrefix="0" xfId="0">
      <alignment horizontal="center" vertical="center"/>
    </xf>
    <xf numFmtId="165" fontId="7" fillId="13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165" fontId="10" fillId="11" borderId="1" applyAlignment="1" pivotButton="0" quotePrefix="0" xfId="0">
      <alignment horizontal="center" vertical="center"/>
    </xf>
    <xf numFmtId="166" fontId="10" fillId="11" borderId="1" applyAlignment="1" pivotButton="0" quotePrefix="0" xfId="0">
      <alignment horizontal="center" vertical="center"/>
    </xf>
    <xf numFmtId="3" fontId="10" fillId="11" borderId="1" applyAlignment="1" pivotButton="0" quotePrefix="0" xfId="0">
      <alignment horizontal="center" vertical="center"/>
    </xf>
    <xf numFmtId="0" fontId="10" fillId="11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0" fontId="6" fillId="14" borderId="1" applyAlignment="1" pivotButton="0" quotePrefix="0" xfId="0">
      <alignment horizontal="left" vertical="center"/>
    </xf>
    <xf numFmtId="164" fontId="12" fillId="15" borderId="1" applyAlignment="1" pivotButton="0" quotePrefix="0" xfId="0">
      <alignment horizontal="center" vertical="center"/>
    </xf>
    <xf numFmtId="164" fontId="13" fillId="15" borderId="1" applyAlignment="1" pivotButton="0" quotePrefix="0" xfId="0">
      <alignment horizontal="center" vertical="center"/>
    </xf>
    <xf numFmtId="165" fontId="13" fillId="15" borderId="1" applyAlignment="1" pivotButton="0" quotePrefix="0" xfId="0">
      <alignment horizontal="center" vertical="center"/>
    </xf>
    <xf numFmtId="166" fontId="13" fillId="15" borderId="1" applyAlignment="1" pivotButton="0" quotePrefix="0" xfId="0">
      <alignment horizontal="center" vertical="center"/>
    </xf>
    <xf numFmtId="167" fontId="13" fillId="15" borderId="1" applyAlignment="1" pivotButton="0" quotePrefix="0" xfId="0">
      <alignment horizontal="center" vertical="center"/>
    </xf>
    <xf numFmtId="0" fontId="13" fillId="15" borderId="1" applyAlignment="1" pivotButton="0" quotePrefix="0" xfId="0">
      <alignment horizontal="center" vertical="center"/>
    </xf>
    <xf numFmtId="164" fontId="7" fillId="14" borderId="1" applyAlignment="1" pivotButton="0" quotePrefix="0" xfId="0">
      <alignment horizontal="center" vertical="center"/>
    </xf>
    <xf numFmtId="164" fontId="10" fillId="14" borderId="1" applyAlignment="1" pivotButton="0" quotePrefix="0" xfId="0">
      <alignment horizontal="center" vertical="center"/>
    </xf>
    <xf numFmtId="165" fontId="7" fillId="14" borderId="1" applyAlignment="1" pivotButton="0" quotePrefix="0" xfId="0">
      <alignment horizontal="center" vertical="center"/>
    </xf>
    <xf numFmtId="0" fontId="7" fillId="14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26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PERSONAL — NET WORTH TRACKER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Track your net worth month-over-month across all asset and liability categories. See MoM changes, asset allocation, debt-to-asset ratio, and growth trends over the year.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Asset values by category for each month (12 months)</t>
        </is>
      </c>
    </row>
    <row r="9" ht="22" customHeight="1">
      <c r="A9" s="6" t="inlineStr">
        <is>
          <t xml:space="preserve">  • Liability values by category for each month (12 months)</t>
        </is>
      </c>
    </row>
    <row r="11">
      <c r="A11" s="5" t="inlineStr">
        <is>
          <t>OUTPUTS (OUTPUT sheet)</t>
        </is>
      </c>
    </row>
    <row r="12" ht="22" customHeight="1">
      <c r="A12" s="6" t="inlineStr">
        <is>
          <t xml:space="preserve">  • Net worth per month with MoM change</t>
        </is>
      </c>
    </row>
    <row r="13" ht="22" customHeight="1">
      <c r="A13" s="6" t="inlineStr">
        <is>
          <t xml:space="preserve">  • Asset allocation percentages</t>
        </is>
      </c>
    </row>
    <row r="14" ht="22" customHeight="1">
      <c r="A14" s="6" t="inlineStr">
        <is>
          <t xml:space="preserve">  • Debt-to-asset ratio</t>
        </is>
      </c>
    </row>
    <row r="15" ht="22" customHeight="1">
      <c r="A15" s="6" t="inlineStr">
        <is>
          <t xml:space="preserve">  • Growth trend and trajectory</t>
        </is>
      </c>
    </row>
    <row r="16" ht="22" customHeight="1">
      <c r="A16" s="6" t="inlineStr">
        <is>
          <t xml:space="preserve">  • Year-over-year change</t>
        </is>
      </c>
    </row>
    <row r="18">
      <c r="A18" s="5" t="inlineStr">
        <is>
          <t>DO NOT EDIT</t>
        </is>
      </c>
    </row>
    <row r="19" ht="22" customHeight="1">
      <c r="A19" s="6" t="inlineStr">
        <is>
          <t xml:space="preserve">  • LOGIC sheet — contains all calculations</t>
        </is>
      </c>
    </row>
    <row r="20" ht="22" customHeight="1">
      <c r="A20" s="6" t="inlineStr">
        <is>
          <t xml:space="preserve">  • OUTPUT sheet — displays results from LOGIC</t>
        </is>
      </c>
    </row>
    <row r="21" ht="22" customHeight="1">
      <c r="A21" s="6" t="inlineStr">
        <is>
          <t xml:space="preserve">  • CONFIG sheet — contains constants and rates</t>
        </is>
      </c>
    </row>
    <row r="23">
      <c r="A23" s="5" t="inlineStr">
        <is>
          <t>HOW TO USE</t>
        </is>
      </c>
    </row>
    <row r="24" ht="22" customHeight="1">
      <c r="A24" s="6" t="inlineStr">
        <is>
          <t xml:space="preserve">  • Go to the INPUT sheet and fill in the yellow-highlighted cells</t>
        </is>
      </c>
    </row>
    <row r="25" ht="22" customHeight="1">
      <c r="A25" s="6" t="inlineStr">
        <is>
          <t xml:space="preserve">  • Results auto-calculate instantly on the OUTPUT sheet</t>
        </is>
      </c>
    </row>
    <row r="26" ht="22" customHeight="1">
      <c r="A26" s="6" t="inlineStr">
        <is>
          <t xml:space="preserve">  • Adjust CONFIG values only if you understand the assumptions</t>
        </is>
      </c>
    </row>
  </sheetData>
  <mergeCells count="16">
    <mergeCell ref="A20:B20"/>
    <mergeCell ref="A21:B21"/>
    <mergeCell ref="A2:B2"/>
    <mergeCell ref="A16:B16"/>
    <mergeCell ref="A15:B15"/>
    <mergeCell ref="A24:B24"/>
    <mergeCell ref="A25:B25"/>
    <mergeCell ref="A26:B26"/>
    <mergeCell ref="A19:B19"/>
    <mergeCell ref="A5:B5"/>
    <mergeCell ref="A13:B13"/>
    <mergeCell ref="A14:B14"/>
    <mergeCell ref="A1:B1"/>
    <mergeCell ref="A9:B9"/>
    <mergeCell ref="A8:B8"/>
    <mergeCell ref="A12:B1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7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Targets &amp; Benchmarks</t>
        </is>
      </c>
      <c r="B1" s="8" t="n"/>
      <c r="C1" s="8" t="n"/>
    </row>
    <row r="3" ht="26" customHeight="1">
      <c r="A3" s="9" t="inlineStr">
        <is>
          <t>Target Net Worth Growth/Year</t>
        </is>
      </c>
      <c r="B3" s="10" t="n">
        <v>0.1</v>
      </c>
      <c r="C3" s="11" t="inlineStr">
        <is>
          <t>Annual net worth growth goal</t>
        </is>
      </c>
    </row>
    <row r="4" ht="26" customHeight="1">
      <c r="A4" s="9" t="inlineStr">
        <is>
          <t>Healthy Debt-to-Asset Ratio</t>
        </is>
      </c>
      <c r="B4" s="10" t="n">
        <v>0.35</v>
      </c>
      <c r="C4" s="11" t="inlineStr">
        <is>
          <t>Below this = healthy debt level</t>
        </is>
      </c>
    </row>
    <row r="5" ht="26" customHeight="1">
      <c r="A5" s="9" t="inlineStr">
        <is>
          <t>Warning Debt-to-Asset Ratio</t>
        </is>
      </c>
      <c r="B5" s="10" t="n">
        <v>0.5</v>
      </c>
      <c r="C5" s="11" t="inlineStr">
        <is>
          <t>Above this = concerning debt level</t>
        </is>
      </c>
    </row>
    <row r="6" ht="26" customHeight="1">
      <c r="A6" s="9" t="inlineStr">
        <is>
          <t>Liquid Asset Target %</t>
        </is>
      </c>
      <c r="B6" s="10" t="n">
        <v>0.2</v>
      </c>
      <c r="C6" s="11" t="inlineStr">
        <is>
          <t>% of total assets that should be liquid</t>
        </is>
      </c>
    </row>
    <row r="7" ht="26" customHeight="1">
      <c r="A7" s="9" t="inlineStr">
        <is>
          <t>Emergency Fund Months</t>
        </is>
      </c>
      <c r="B7" s="12" t="n">
        <v>6</v>
      </c>
      <c r="C7" s="11" t="inlineStr">
        <is>
          <t>Months of expenses in emergency fund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M26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</cols>
  <sheetData>
    <row r="1" ht="28" customHeight="1">
      <c r="A1" s="13" t="inlineStr">
        <is>
          <t xml:space="preserve">  ASSETS — Enter monthly values in yellow cells</t>
        </is>
      </c>
      <c r="B1" s="14" t="n"/>
      <c r="C1" s="14" t="n"/>
      <c r="D1" s="14" t="n"/>
      <c r="E1" s="14" t="n"/>
      <c r="F1" s="14" t="n"/>
      <c r="G1" s="14" t="n"/>
      <c r="H1" s="14" t="n"/>
      <c r="I1" s="14" t="n"/>
      <c r="J1" s="14" t="n"/>
      <c r="K1" s="14" t="n"/>
      <c r="L1" s="14" t="n"/>
      <c r="M1" s="14" t="n"/>
    </row>
    <row r="3" ht="28" customHeight="1">
      <c r="A3" s="15" t="inlineStr">
        <is>
          <t>Asset Category</t>
        </is>
      </c>
      <c r="B3" s="15" t="inlineStr">
        <is>
          <t>Jan</t>
        </is>
      </c>
      <c r="C3" s="15" t="inlineStr">
        <is>
          <t>Feb</t>
        </is>
      </c>
      <c r="D3" s="15" t="inlineStr">
        <is>
          <t>Mar</t>
        </is>
      </c>
      <c r="E3" s="15" t="inlineStr">
        <is>
          <t>Apr</t>
        </is>
      </c>
      <c r="F3" s="15" t="inlineStr">
        <is>
          <t>May</t>
        </is>
      </c>
      <c r="G3" s="15" t="inlineStr">
        <is>
          <t>Jun</t>
        </is>
      </c>
      <c r="H3" s="15" t="inlineStr">
        <is>
          <t>Jul</t>
        </is>
      </c>
      <c r="I3" s="15" t="inlineStr">
        <is>
          <t>Aug</t>
        </is>
      </c>
      <c r="J3" s="15" t="inlineStr">
        <is>
          <t>Sep</t>
        </is>
      </c>
      <c r="K3" s="15" t="inlineStr">
        <is>
          <t>Oct</t>
        </is>
      </c>
      <c r="L3" s="15" t="inlineStr">
        <is>
          <t>Nov</t>
        </is>
      </c>
      <c r="M3" s="15" t="inlineStr">
        <is>
          <t>Dec</t>
        </is>
      </c>
    </row>
    <row r="4">
      <c r="A4" s="16" t="inlineStr">
        <is>
          <t>Checking Account</t>
        </is>
      </c>
      <c r="B4" s="17" t="n">
        <v>5000</v>
      </c>
      <c r="C4" s="17" t="n">
        <v>5200</v>
      </c>
      <c r="D4" s="17" t="n">
        <v>4800</v>
      </c>
      <c r="E4" s="17" t="n">
        <v>5500</v>
      </c>
      <c r="F4" s="17" t="n">
        <v>5300</v>
      </c>
      <c r="G4" s="17" t="n">
        <v>6000</v>
      </c>
      <c r="H4" s="17" t="n">
        <v>5800</v>
      </c>
      <c r="I4" s="17" t="n">
        <v>6200</v>
      </c>
      <c r="J4" s="17" t="n">
        <v>6500</v>
      </c>
      <c r="K4" s="17" t="n">
        <v>6800</v>
      </c>
      <c r="L4" s="17" t="n">
        <v>7000</v>
      </c>
      <c r="M4" s="17" t="n">
        <v>7500</v>
      </c>
    </row>
    <row r="5">
      <c r="A5" s="18" t="inlineStr">
        <is>
          <t>Savings Account</t>
        </is>
      </c>
      <c r="B5" s="19" t="n">
        <v>15000</v>
      </c>
      <c r="C5" s="19" t="n">
        <v>15500</v>
      </c>
      <c r="D5" s="19" t="n">
        <v>16000</v>
      </c>
      <c r="E5" s="19" t="n">
        <v>16500</v>
      </c>
      <c r="F5" s="19" t="n">
        <v>17000</v>
      </c>
      <c r="G5" s="19" t="n">
        <v>17500</v>
      </c>
      <c r="H5" s="19" t="n">
        <v>18000</v>
      </c>
      <c r="I5" s="19" t="n">
        <v>18500</v>
      </c>
      <c r="J5" s="19" t="n">
        <v>19000</v>
      </c>
      <c r="K5" s="19" t="n">
        <v>19500</v>
      </c>
      <c r="L5" s="19" t="n">
        <v>20000</v>
      </c>
      <c r="M5" s="19" t="n">
        <v>21000</v>
      </c>
    </row>
    <row r="6">
      <c r="A6" s="16" t="inlineStr">
        <is>
          <t>401(k) / IRA</t>
        </is>
      </c>
      <c r="B6" s="17" t="n">
        <v>85000</v>
      </c>
      <c r="C6" s="17" t="n">
        <v>86500</v>
      </c>
      <c r="D6" s="17" t="n">
        <v>88000</v>
      </c>
      <c r="E6" s="17" t="n">
        <v>87000</v>
      </c>
      <c r="F6" s="17" t="n">
        <v>90000</v>
      </c>
      <c r="G6" s="17" t="n">
        <v>92000</v>
      </c>
      <c r="H6" s="17" t="n">
        <v>91000</v>
      </c>
      <c r="I6" s="17" t="n">
        <v>94000</v>
      </c>
      <c r="J6" s="17" t="n">
        <v>96000</v>
      </c>
      <c r="K6" s="17" t="n">
        <v>95000</v>
      </c>
      <c r="L6" s="17" t="n">
        <v>98000</v>
      </c>
      <c r="M6" s="17" t="n">
        <v>102000</v>
      </c>
    </row>
    <row r="7">
      <c r="A7" s="18" t="inlineStr">
        <is>
          <t>Brokerage Account</t>
        </is>
      </c>
      <c r="B7" s="19" t="n">
        <v>25000</v>
      </c>
      <c r="C7" s="19" t="n">
        <v>26000</v>
      </c>
      <c r="D7" s="19" t="n">
        <v>27500</v>
      </c>
      <c r="E7" s="19" t="n">
        <v>26500</v>
      </c>
      <c r="F7" s="19" t="n">
        <v>28000</v>
      </c>
      <c r="G7" s="19" t="n">
        <v>30000</v>
      </c>
      <c r="H7" s="19" t="n">
        <v>29000</v>
      </c>
      <c r="I7" s="19" t="n">
        <v>31000</v>
      </c>
      <c r="J7" s="19" t="n">
        <v>32000</v>
      </c>
      <c r="K7" s="19" t="n">
        <v>33000</v>
      </c>
      <c r="L7" s="19" t="n">
        <v>34000</v>
      </c>
      <c r="M7" s="19" t="n">
        <v>36000</v>
      </c>
    </row>
    <row r="8">
      <c r="A8" s="16" t="inlineStr">
        <is>
          <t>Real Estate (Home)</t>
        </is>
      </c>
      <c r="B8" s="17" t="n">
        <v>350000</v>
      </c>
      <c r="C8" s="17" t="n">
        <v>350000</v>
      </c>
      <c r="D8" s="17" t="n">
        <v>350000</v>
      </c>
      <c r="E8" s="17" t="n">
        <v>352000</v>
      </c>
      <c r="F8" s="17" t="n">
        <v>352000</v>
      </c>
      <c r="G8" s="17" t="n">
        <v>355000</v>
      </c>
      <c r="H8" s="17" t="n">
        <v>355000</v>
      </c>
      <c r="I8" s="17" t="n">
        <v>355000</v>
      </c>
      <c r="J8" s="17" t="n">
        <v>358000</v>
      </c>
      <c r="K8" s="17" t="n">
        <v>358000</v>
      </c>
      <c r="L8" s="17" t="n">
        <v>360000</v>
      </c>
      <c r="M8" s="17" t="n">
        <v>362000</v>
      </c>
    </row>
    <row r="9">
      <c r="A9" s="18" t="inlineStr">
        <is>
          <t>Vehicle(s)</t>
        </is>
      </c>
      <c r="B9" s="19" t="n">
        <v>18000</v>
      </c>
      <c r="C9" s="19" t="n">
        <v>17800</v>
      </c>
      <c r="D9" s="19" t="n">
        <v>17600</v>
      </c>
      <c r="E9" s="19" t="n">
        <v>17400</v>
      </c>
      <c r="F9" s="19" t="n">
        <v>17200</v>
      </c>
      <c r="G9" s="19" t="n">
        <v>17000</v>
      </c>
      <c r="H9" s="19" t="n">
        <v>16800</v>
      </c>
      <c r="I9" s="19" t="n">
        <v>16600</v>
      </c>
      <c r="J9" s="19" t="n">
        <v>16400</v>
      </c>
      <c r="K9" s="19" t="n">
        <v>16200</v>
      </c>
      <c r="L9" s="19" t="n">
        <v>16000</v>
      </c>
      <c r="M9" s="19" t="n">
        <v>15800</v>
      </c>
    </row>
    <row r="10">
      <c r="A10" s="16" t="inlineStr">
        <is>
          <t>Other Assets</t>
        </is>
      </c>
      <c r="B10" s="17" t="n">
        <v>5000</v>
      </c>
      <c r="C10" s="17" t="n">
        <v>5000</v>
      </c>
      <c r="D10" s="17" t="n">
        <v>5000</v>
      </c>
      <c r="E10" s="17" t="n">
        <v>5000</v>
      </c>
      <c r="F10" s="17" t="n">
        <v>5000</v>
      </c>
      <c r="G10" s="17" t="n">
        <v>5000</v>
      </c>
      <c r="H10" s="17" t="n">
        <v>5000</v>
      </c>
      <c r="I10" s="17" t="n">
        <v>5000</v>
      </c>
      <c r="J10" s="17" t="n">
        <v>5000</v>
      </c>
      <c r="K10" s="17" t="n">
        <v>5000</v>
      </c>
      <c r="L10" s="17" t="n">
        <v>5000</v>
      </c>
      <c r="M10" s="17" t="n">
        <v>5000</v>
      </c>
    </row>
    <row r="11">
      <c r="A11" s="18" t="inlineStr"/>
      <c r="B11" s="19" t="n"/>
      <c r="C11" s="19" t="n"/>
      <c r="D11" s="19" t="n"/>
      <c r="E11" s="19" t="n"/>
      <c r="F11" s="19" t="n"/>
      <c r="G11" s="19" t="n"/>
      <c r="H11" s="19" t="n"/>
      <c r="I11" s="19" t="n"/>
      <c r="J11" s="19" t="n"/>
      <c r="K11" s="19" t="n"/>
      <c r="L11" s="19" t="n"/>
      <c r="M11" s="19" t="n"/>
    </row>
    <row r="12">
      <c r="A12" s="16" t="inlineStr"/>
      <c r="B12" s="17" t="n"/>
      <c r="C12" s="17" t="n"/>
      <c r="D12" s="17" t="n"/>
      <c r="E12" s="17" t="n"/>
      <c r="F12" s="17" t="n"/>
      <c r="G12" s="17" t="n"/>
      <c r="H12" s="17" t="n"/>
      <c r="I12" s="17" t="n"/>
      <c r="J12" s="17" t="n"/>
      <c r="K12" s="17" t="n"/>
      <c r="L12" s="17" t="n"/>
      <c r="M12" s="17" t="n"/>
    </row>
    <row r="13">
      <c r="A13" s="18" t="inlineStr"/>
      <c r="B13" s="19" t="n"/>
      <c r="C13" s="19" t="n"/>
      <c r="D13" s="19" t="n"/>
      <c r="E13" s="19" t="n"/>
      <c r="F13" s="19" t="n"/>
      <c r="G13" s="19" t="n"/>
      <c r="H13" s="19" t="n"/>
      <c r="I13" s="19" t="n"/>
      <c r="J13" s="19" t="n"/>
      <c r="K13" s="19" t="n"/>
      <c r="L13" s="19" t="n"/>
      <c r="M13" s="19" t="n"/>
    </row>
    <row r="14">
      <c r="A14" s="16" t="inlineStr"/>
      <c r="B14" s="17" t="n"/>
      <c r="C14" s="17" t="n"/>
      <c r="D14" s="17" t="n"/>
      <c r="E14" s="17" t="n"/>
      <c r="F14" s="17" t="n"/>
      <c r="G14" s="17" t="n"/>
      <c r="H14" s="17" t="n"/>
      <c r="I14" s="17" t="n"/>
      <c r="J14" s="17" t="n"/>
      <c r="K14" s="17" t="n"/>
      <c r="L14" s="17" t="n"/>
      <c r="M14" s="17" t="n"/>
    </row>
    <row r="15">
      <c r="A15" s="18" t="inlineStr"/>
      <c r="B15" s="19" t="n"/>
      <c r="C15" s="19" t="n"/>
      <c r="D15" s="19" t="n"/>
      <c r="E15" s="19" t="n"/>
      <c r="F15" s="19" t="n"/>
      <c r="G15" s="19" t="n"/>
      <c r="H15" s="19" t="n"/>
      <c r="I15" s="19" t="n"/>
      <c r="J15" s="19" t="n"/>
      <c r="K15" s="19" t="n"/>
      <c r="L15" s="19" t="n"/>
      <c r="M15" s="19" t="n"/>
    </row>
    <row r="17" ht="28" customHeight="1">
      <c r="A17" s="20" t="inlineStr">
        <is>
          <t xml:space="preserve">  LIABILITIES — Enter monthly values in yellow cells</t>
        </is>
      </c>
      <c r="B17" s="21" t="n"/>
      <c r="C17" s="21" t="n"/>
      <c r="D17" s="21" t="n"/>
      <c r="E17" s="21" t="n"/>
      <c r="F17" s="21" t="n"/>
      <c r="G17" s="21" t="n"/>
      <c r="H17" s="21" t="n"/>
      <c r="I17" s="21" t="n"/>
      <c r="J17" s="21" t="n"/>
      <c r="K17" s="21" t="n"/>
      <c r="L17" s="21" t="n"/>
      <c r="M17" s="21" t="n"/>
    </row>
    <row r="18" ht="28" customHeight="1">
      <c r="A18" s="15" t="inlineStr">
        <is>
          <t>Liability Category</t>
        </is>
      </c>
      <c r="B18" s="15" t="inlineStr">
        <is>
          <t>Jan</t>
        </is>
      </c>
      <c r="C18" s="15" t="inlineStr">
        <is>
          <t>Feb</t>
        </is>
      </c>
      <c r="D18" s="15" t="inlineStr">
        <is>
          <t>Mar</t>
        </is>
      </c>
      <c r="E18" s="15" t="inlineStr">
        <is>
          <t>Apr</t>
        </is>
      </c>
      <c r="F18" s="15" t="inlineStr">
        <is>
          <t>May</t>
        </is>
      </c>
      <c r="G18" s="15" t="inlineStr">
        <is>
          <t>Jun</t>
        </is>
      </c>
      <c r="H18" s="15" t="inlineStr">
        <is>
          <t>Jul</t>
        </is>
      </c>
      <c r="I18" s="15" t="inlineStr">
        <is>
          <t>Aug</t>
        </is>
      </c>
      <c r="J18" s="15" t="inlineStr">
        <is>
          <t>Sep</t>
        </is>
      </c>
      <c r="K18" s="15" t="inlineStr">
        <is>
          <t>Oct</t>
        </is>
      </c>
      <c r="L18" s="15" t="inlineStr">
        <is>
          <t>Nov</t>
        </is>
      </c>
      <c r="M18" s="15" t="inlineStr">
        <is>
          <t>Dec</t>
        </is>
      </c>
    </row>
    <row r="19">
      <c r="A19" s="16" t="inlineStr">
        <is>
          <t>Mortgage</t>
        </is>
      </c>
      <c r="B19" s="17" t="n">
        <v>280000</v>
      </c>
      <c r="C19" s="17" t="n">
        <v>279500</v>
      </c>
      <c r="D19" s="17" t="n">
        <v>279000</v>
      </c>
      <c r="E19" s="17" t="n">
        <v>278500</v>
      </c>
      <c r="F19" s="17" t="n">
        <v>278000</v>
      </c>
      <c r="G19" s="17" t="n">
        <v>277500</v>
      </c>
      <c r="H19" s="17" t="n">
        <v>277000</v>
      </c>
      <c r="I19" s="17" t="n">
        <v>276500</v>
      </c>
      <c r="J19" s="17" t="n">
        <v>276000</v>
      </c>
      <c r="K19" s="17" t="n">
        <v>275500</v>
      </c>
      <c r="L19" s="17" t="n">
        <v>275000</v>
      </c>
      <c r="M19" s="17" t="n">
        <v>274500</v>
      </c>
    </row>
    <row r="20">
      <c r="A20" s="18" t="inlineStr">
        <is>
          <t>Auto Loan</t>
        </is>
      </c>
      <c r="B20" s="19" t="n">
        <v>12000</v>
      </c>
      <c r="C20" s="19" t="n">
        <v>11700</v>
      </c>
      <c r="D20" s="19" t="n">
        <v>11400</v>
      </c>
      <c r="E20" s="19" t="n">
        <v>11100</v>
      </c>
      <c r="F20" s="19" t="n">
        <v>10800</v>
      </c>
      <c r="G20" s="19" t="n">
        <v>10500</v>
      </c>
      <c r="H20" s="19" t="n">
        <v>10200</v>
      </c>
      <c r="I20" s="19" t="n">
        <v>9900</v>
      </c>
      <c r="J20" s="19" t="n">
        <v>9600</v>
      </c>
      <c r="K20" s="19" t="n">
        <v>9300</v>
      </c>
      <c r="L20" s="19" t="n">
        <v>9000</v>
      </c>
      <c r="M20" s="19" t="n">
        <v>8700</v>
      </c>
    </row>
    <row r="21">
      <c r="A21" s="16" t="inlineStr">
        <is>
          <t>Student Loans</t>
        </is>
      </c>
      <c r="B21" s="17" t="n">
        <v>35000</v>
      </c>
      <c r="C21" s="17" t="n">
        <v>34700</v>
      </c>
      <c r="D21" s="17" t="n">
        <v>34400</v>
      </c>
      <c r="E21" s="17" t="n">
        <v>34100</v>
      </c>
      <c r="F21" s="17" t="n">
        <v>33800</v>
      </c>
      <c r="G21" s="17" t="n">
        <v>33500</v>
      </c>
      <c r="H21" s="17" t="n">
        <v>33200</v>
      </c>
      <c r="I21" s="17" t="n">
        <v>32900</v>
      </c>
      <c r="J21" s="17" t="n">
        <v>32600</v>
      </c>
      <c r="K21" s="17" t="n">
        <v>32300</v>
      </c>
      <c r="L21" s="17" t="n">
        <v>32000</v>
      </c>
      <c r="M21" s="17" t="n">
        <v>31700</v>
      </c>
    </row>
    <row r="22">
      <c r="A22" s="18" t="inlineStr">
        <is>
          <t>Credit Cards</t>
        </is>
      </c>
      <c r="B22" s="19" t="n">
        <v>3500</v>
      </c>
      <c r="C22" s="19" t="n">
        <v>3200</v>
      </c>
      <c r="D22" s="19" t="n">
        <v>2800</v>
      </c>
      <c r="E22" s="19" t="n">
        <v>3000</v>
      </c>
      <c r="F22" s="19" t="n">
        <v>2500</v>
      </c>
      <c r="G22" s="19" t="n">
        <v>2000</v>
      </c>
      <c r="H22" s="19" t="n">
        <v>2300</v>
      </c>
      <c r="I22" s="19" t="n">
        <v>1800</v>
      </c>
      <c r="J22" s="19" t="n">
        <v>1500</v>
      </c>
      <c r="K22" s="19" t="n">
        <v>1200</v>
      </c>
      <c r="L22" s="19" t="n">
        <v>1000</v>
      </c>
      <c r="M22" s="19" t="n">
        <v>500</v>
      </c>
    </row>
    <row r="23">
      <c r="A23" s="16" t="inlineStr">
        <is>
          <t>Other Liabilities</t>
        </is>
      </c>
      <c r="B23" s="17" t="n">
        <v>0</v>
      </c>
      <c r="C23" s="17" t="n">
        <v>0</v>
      </c>
      <c r="D23" s="17" t="n">
        <v>0</v>
      </c>
      <c r="E23" s="17" t="n">
        <v>0</v>
      </c>
      <c r="F23" s="17" t="n">
        <v>0</v>
      </c>
      <c r="G23" s="17" t="n">
        <v>0</v>
      </c>
      <c r="H23" s="17" t="n">
        <v>0</v>
      </c>
      <c r="I23" s="17" t="n">
        <v>0</v>
      </c>
      <c r="J23" s="17" t="n">
        <v>0</v>
      </c>
      <c r="K23" s="17" t="n">
        <v>0</v>
      </c>
      <c r="L23" s="17" t="n">
        <v>0</v>
      </c>
      <c r="M23" s="17" t="n">
        <v>0</v>
      </c>
    </row>
    <row r="24">
      <c r="A24" s="18" t="inlineStr"/>
      <c r="B24" s="19" t="n"/>
      <c r="C24" s="19" t="n"/>
      <c r="D24" s="19" t="n"/>
      <c r="E24" s="19" t="n"/>
      <c r="F24" s="19" t="n"/>
      <c r="G24" s="19" t="n"/>
      <c r="H24" s="19" t="n"/>
      <c r="I24" s="19" t="n"/>
      <c r="J24" s="19" t="n"/>
      <c r="K24" s="19" t="n"/>
      <c r="L24" s="19" t="n"/>
      <c r="M24" s="19" t="n"/>
    </row>
    <row r="25">
      <c r="A25" s="16" t="inlineStr"/>
      <c r="B25" s="17" t="n"/>
      <c r="C25" s="17" t="n"/>
      <c r="D25" s="17" t="n"/>
      <c r="E25" s="17" t="n"/>
      <c r="F25" s="17" t="n"/>
      <c r="G25" s="17" t="n"/>
      <c r="H25" s="17" t="n"/>
      <c r="I25" s="17" t="n"/>
      <c r="J25" s="17" t="n"/>
      <c r="K25" s="17" t="n"/>
      <c r="L25" s="17" t="n"/>
      <c r="M25" s="17" t="n"/>
    </row>
    <row r="26">
      <c r="A26" s="18" t="inlineStr"/>
      <c r="B26" s="19" t="n"/>
      <c r="C26" s="19" t="n"/>
      <c r="D26" s="19" t="n"/>
      <c r="E26" s="19" t="n"/>
      <c r="F26" s="19" t="n"/>
      <c r="G26" s="19" t="n"/>
      <c r="H26" s="19" t="n"/>
      <c r="I26" s="19" t="n"/>
      <c r="J26" s="19" t="n"/>
      <c r="K26" s="19" t="n"/>
      <c r="L26" s="19" t="n"/>
      <c r="M26" s="19" t="n"/>
    </row>
  </sheetData>
  <mergeCells count="2">
    <mergeCell ref="A1:M1"/>
    <mergeCell ref="A17:M17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M55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</cols>
  <sheetData>
    <row r="1" ht="28" customHeight="1">
      <c r="A1" s="22" t="inlineStr">
        <is>
          <t xml:space="preserve">  CALCULATIONS — All formulas, do NOT edit</t>
        </is>
      </c>
      <c r="B1" s="23" t="n"/>
      <c r="C1" s="23" t="n"/>
      <c r="D1" s="23" t="n"/>
      <c r="E1" s="23" t="n"/>
      <c r="F1" s="23" t="n"/>
      <c r="G1" s="23" t="n"/>
      <c r="H1" s="23" t="n"/>
      <c r="I1" s="23" t="n"/>
      <c r="J1" s="23" t="n"/>
      <c r="K1" s="23" t="n"/>
      <c r="L1" s="23" t="n"/>
      <c r="M1" s="23" t="n"/>
    </row>
    <row r="3" ht="28" customHeight="1">
      <c r="A3" s="24" t="inlineStr"/>
      <c r="B3" s="25" t="n"/>
      <c r="C3" s="25" t="n"/>
      <c r="D3" s="25" t="n"/>
      <c r="E3" s="25" t="n"/>
      <c r="F3" s="25" t="n"/>
      <c r="G3" s="25" t="n"/>
      <c r="H3" s="25" t="n"/>
      <c r="I3" s="25" t="n"/>
      <c r="J3" s="25" t="n"/>
      <c r="K3" s="25" t="n"/>
      <c r="L3" s="25" t="n"/>
      <c r="M3" s="25" t="n"/>
    </row>
    <row r="4" ht="28" customHeight="1">
      <c r="A4" s="24" t="inlineStr"/>
      <c r="B4" s="24" t="inlineStr">
        <is>
          <t>Jan</t>
        </is>
      </c>
      <c r="C4" s="24" t="inlineStr">
        <is>
          <t>Feb</t>
        </is>
      </c>
      <c r="D4" s="24" t="inlineStr">
        <is>
          <t>Mar</t>
        </is>
      </c>
      <c r="E4" s="24" t="inlineStr">
        <is>
          <t>Apr</t>
        </is>
      </c>
      <c r="F4" s="24" t="inlineStr">
        <is>
          <t>May</t>
        </is>
      </c>
      <c r="G4" s="24" t="inlineStr">
        <is>
          <t>Jun</t>
        </is>
      </c>
      <c r="H4" s="24" t="inlineStr">
        <is>
          <t>Jul</t>
        </is>
      </c>
      <c r="I4" s="24" t="inlineStr">
        <is>
          <t>Aug</t>
        </is>
      </c>
      <c r="J4" s="24" t="inlineStr">
        <is>
          <t>Sep</t>
        </is>
      </c>
      <c r="K4" s="24" t="inlineStr">
        <is>
          <t>Oct</t>
        </is>
      </c>
      <c r="L4" s="24" t="inlineStr">
        <is>
          <t>Nov</t>
        </is>
      </c>
      <c r="M4" s="24" t="inlineStr">
        <is>
          <t>Dec</t>
        </is>
      </c>
    </row>
    <row r="5">
      <c r="A5" s="26" t="inlineStr">
        <is>
          <t>Total Assets</t>
        </is>
      </c>
      <c r="B5" s="27">
        <f>SUM(INPUT!B4:B15)</f>
        <v/>
      </c>
      <c r="C5" s="27">
        <f>SUM(INPUT!C4:C15)</f>
        <v/>
      </c>
      <c r="D5" s="27">
        <f>SUM(INPUT!D4:D15)</f>
        <v/>
      </c>
      <c r="E5" s="27">
        <f>SUM(INPUT!E4:E15)</f>
        <v/>
      </c>
      <c r="F5" s="27">
        <f>SUM(INPUT!F4:F15)</f>
        <v/>
      </c>
      <c r="G5" s="27">
        <f>SUM(INPUT!G4:G15)</f>
        <v/>
      </c>
      <c r="H5" s="27">
        <f>SUM(INPUT!H4:H15)</f>
        <v/>
      </c>
      <c r="I5" s="27">
        <f>SUM(INPUT!I4:I15)</f>
        <v/>
      </c>
      <c r="J5" s="27">
        <f>SUM(INPUT!J4:J15)</f>
        <v/>
      </c>
      <c r="K5" s="27">
        <f>SUM(INPUT!K4:K15)</f>
        <v/>
      </c>
      <c r="L5" s="27">
        <f>SUM(INPUT!L4:L15)</f>
        <v/>
      </c>
      <c r="M5" s="27">
        <f>SUM(INPUT!M4:M15)</f>
        <v/>
      </c>
    </row>
    <row r="6">
      <c r="A6" s="26" t="inlineStr">
        <is>
          <t>Total Liabilities</t>
        </is>
      </c>
      <c r="B6" s="27">
        <f>SUM(INPUT!B19:B26)</f>
        <v/>
      </c>
      <c r="C6" s="27">
        <f>SUM(INPUT!C19:C26)</f>
        <v/>
      </c>
      <c r="D6" s="27">
        <f>SUM(INPUT!D19:D26)</f>
        <v/>
      </c>
      <c r="E6" s="27">
        <f>SUM(INPUT!E19:E26)</f>
        <v/>
      </c>
      <c r="F6" s="27">
        <f>SUM(INPUT!F19:F26)</f>
        <v/>
      </c>
      <c r="G6" s="27">
        <f>SUM(INPUT!G19:G26)</f>
        <v/>
      </c>
      <c r="H6" s="27">
        <f>SUM(INPUT!H19:H26)</f>
        <v/>
      </c>
      <c r="I6" s="27">
        <f>SUM(INPUT!I19:I26)</f>
        <v/>
      </c>
      <c r="J6" s="27">
        <f>SUM(INPUT!J19:J26)</f>
        <v/>
      </c>
      <c r="K6" s="27">
        <f>SUM(INPUT!K19:K26)</f>
        <v/>
      </c>
      <c r="L6" s="27">
        <f>SUM(INPUT!L19:L26)</f>
        <v/>
      </c>
      <c r="M6" s="27">
        <f>SUM(INPUT!M19:M26)</f>
        <v/>
      </c>
    </row>
    <row r="7">
      <c r="A7" s="26" t="inlineStr">
        <is>
          <t>Net Worth</t>
        </is>
      </c>
      <c r="B7" s="27">
        <f>B5-B6</f>
        <v/>
      </c>
      <c r="C7" s="27">
        <f>C5-C6</f>
        <v/>
      </c>
      <c r="D7" s="27">
        <f>D5-D6</f>
        <v/>
      </c>
      <c r="E7" s="27">
        <f>E5-E6</f>
        <v/>
      </c>
      <c r="F7" s="27">
        <f>F5-F6</f>
        <v/>
      </c>
      <c r="G7" s="27">
        <f>G5-G6</f>
        <v/>
      </c>
      <c r="H7" s="27">
        <f>H5-H6</f>
        <v/>
      </c>
      <c r="I7" s="27">
        <f>I5-I6</f>
        <v/>
      </c>
      <c r="J7" s="27">
        <f>J5-J6</f>
        <v/>
      </c>
      <c r="K7" s="27">
        <f>K5-K6</f>
        <v/>
      </c>
      <c r="L7" s="27">
        <f>L5-L6</f>
        <v/>
      </c>
      <c r="M7" s="27">
        <f>M5-M6</f>
        <v/>
      </c>
    </row>
    <row r="8">
      <c r="A8" s="26" t="inlineStr">
        <is>
          <t>MoM Change ($)</t>
        </is>
      </c>
      <c r="B8" s="28" t="n">
        <v>0</v>
      </c>
      <c r="C8" s="28">
        <f>C7-B7</f>
        <v/>
      </c>
      <c r="D8" s="28">
        <f>D7-C7</f>
        <v/>
      </c>
      <c r="E8" s="28">
        <f>E7-D7</f>
        <v/>
      </c>
      <c r="F8" s="28">
        <f>F7-E7</f>
        <v/>
      </c>
      <c r="G8" s="28">
        <f>G7-F7</f>
        <v/>
      </c>
      <c r="H8" s="28">
        <f>H7-G7</f>
        <v/>
      </c>
      <c r="I8" s="28">
        <f>I7-H7</f>
        <v/>
      </c>
      <c r="J8" s="28">
        <f>J7-I7</f>
        <v/>
      </c>
      <c r="K8" s="28">
        <f>K7-J7</f>
        <v/>
      </c>
      <c r="L8" s="28">
        <f>L7-K7</f>
        <v/>
      </c>
      <c r="M8" s="28">
        <f>M7-L7</f>
        <v/>
      </c>
    </row>
    <row r="9">
      <c r="A9" s="26" t="inlineStr">
        <is>
          <t>MoM Change (%)</t>
        </is>
      </c>
      <c r="B9" s="29" t="n">
        <v>0</v>
      </c>
      <c r="C9" s="29">
        <f>IFERROR(C8/B7,0)</f>
        <v/>
      </c>
      <c r="D9" s="29">
        <f>IFERROR(D8/C7,0)</f>
        <v/>
      </c>
      <c r="E9" s="29">
        <f>IFERROR(E8/D7,0)</f>
        <v/>
      </c>
      <c r="F9" s="29">
        <f>IFERROR(F8/E7,0)</f>
        <v/>
      </c>
      <c r="G9" s="29">
        <f>IFERROR(G8/F7,0)</f>
        <v/>
      </c>
      <c r="H9" s="29">
        <f>IFERROR(H8/G7,0)</f>
        <v/>
      </c>
      <c r="I9" s="29">
        <f>IFERROR(I8/H7,0)</f>
        <v/>
      </c>
      <c r="J9" s="29">
        <f>IFERROR(J8/I7,0)</f>
        <v/>
      </c>
      <c r="K9" s="29">
        <f>IFERROR(K8/J7,0)</f>
        <v/>
      </c>
      <c r="L9" s="29">
        <f>IFERROR(L8/K7,0)</f>
        <v/>
      </c>
      <c r="M9" s="29">
        <f>IFERROR(M8/L7,0)</f>
        <v/>
      </c>
    </row>
    <row r="10">
      <c r="A10" s="26" t="inlineStr">
        <is>
          <t>Debt-to-Asset Ratio</t>
        </is>
      </c>
      <c r="B10" s="29">
        <f>IFERROR(B6/B5,0)</f>
        <v/>
      </c>
      <c r="C10" s="29">
        <f>IFERROR(C6/C5,0)</f>
        <v/>
      </c>
      <c r="D10" s="29">
        <f>IFERROR(D6/D5,0)</f>
        <v/>
      </c>
      <c r="E10" s="29">
        <f>IFERROR(E6/E5,0)</f>
        <v/>
      </c>
      <c r="F10" s="29">
        <f>IFERROR(F6/F5,0)</f>
        <v/>
      </c>
      <c r="G10" s="29">
        <f>IFERROR(G6/G5,0)</f>
        <v/>
      </c>
      <c r="H10" s="29">
        <f>IFERROR(H6/H5,0)</f>
        <v/>
      </c>
      <c r="I10" s="29">
        <f>IFERROR(I6/I5,0)</f>
        <v/>
      </c>
      <c r="J10" s="29">
        <f>IFERROR(J6/J5,0)</f>
        <v/>
      </c>
      <c r="K10" s="29">
        <f>IFERROR(K6/K5,0)</f>
        <v/>
      </c>
      <c r="L10" s="29">
        <f>IFERROR(L6/L5,0)</f>
        <v/>
      </c>
      <c r="M10" s="29">
        <f>IFERROR(M6/M5,0)</f>
        <v/>
      </c>
    </row>
    <row r="11">
      <c r="A11" s="26" t="inlineStr">
        <is>
          <t>Debt Status</t>
        </is>
      </c>
      <c r="B11" s="30">
        <f>IF(B10&lt;=CONFIG!B4,"HEALTHY",IF(B10&lt;=CONFIG!B5,"WATCH","HIGH DEBT"))</f>
        <v/>
      </c>
      <c r="C11" s="30">
        <f>IF(C10&lt;=CONFIG!B4,"HEALTHY",IF(C10&lt;=CONFIG!B5,"WATCH","HIGH DEBT"))</f>
        <v/>
      </c>
      <c r="D11" s="30">
        <f>IF(D10&lt;=CONFIG!B4,"HEALTHY",IF(D10&lt;=CONFIG!B5,"WATCH","HIGH DEBT"))</f>
        <v/>
      </c>
      <c r="E11" s="30">
        <f>IF(E10&lt;=CONFIG!B4,"HEALTHY",IF(E10&lt;=CONFIG!B5,"WATCH","HIGH DEBT"))</f>
        <v/>
      </c>
      <c r="F11" s="30">
        <f>IF(F10&lt;=CONFIG!B4,"HEALTHY",IF(F10&lt;=CONFIG!B5,"WATCH","HIGH DEBT"))</f>
        <v/>
      </c>
      <c r="G11" s="30">
        <f>IF(G10&lt;=CONFIG!B4,"HEALTHY",IF(G10&lt;=CONFIG!B5,"WATCH","HIGH DEBT"))</f>
        <v/>
      </c>
      <c r="H11" s="30">
        <f>IF(H10&lt;=CONFIG!B4,"HEALTHY",IF(H10&lt;=CONFIG!B5,"WATCH","HIGH DEBT"))</f>
        <v/>
      </c>
      <c r="I11" s="30">
        <f>IF(I10&lt;=CONFIG!B4,"HEALTHY",IF(I10&lt;=CONFIG!B5,"WATCH","HIGH DEBT"))</f>
        <v/>
      </c>
      <c r="J11" s="30">
        <f>IF(J10&lt;=CONFIG!B4,"HEALTHY",IF(J10&lt;=CONFIG!B5,"WATCH","HIGH DEBT"))</f>
        <v/>
      </c>
      <c r="K11" s="30">
        <f>IF(K10&lt;=CONFIG!B4,"HEALTHY",IF(K10&lt;=CONFIG!B5,"WATCH","HIGH DEBT"))</f>
        <v/>
      </c>
      <c r="L11" s="30">
        <f>IF(L10&lt;=CONFIG!B4,"HEALTHY",IF(L10&lt;=CONFIG!B5,"WATCH","HIGH DEBT"))</f>
        <v/>
      </c>
      <c r="M11" s="30">
        <f>IF(M10&lt;=CONFIG!B4,"HEALTHY",IF(M10&lt;=CONFIG!B5,"WATCH","HIGH DEBT"))</f>
        <v/>
      </c>
    </row>
    <row r="13" ht="28" customHeight="1">
      <c r="A13" s="31" t="inlineStr">
        <is>
          <t xml:space="preserve">  ASSET ALLOCATION (Latest Month)</t>
        </is>
      </c>
      <c r="B13" s="32" t="n"/>
      <c r="C13" s="32" t="n"/>
      <c r="D13" s="32" t="n"/>
      <c r="E13" s="32" t="n"/>
      <c r="F13" s="32" t="n"/>
      <c r="G13" s="32" t="n"/>
      <c r="H13" s="32" t="n"/>
      <c r="I13" s="32" t="n"/>
      <c r="J13" s="32" t="n"/>
      <c r="K13" s="32" t="n"/>
      <c r="L13" s="32" t="n"/>
      <c r="M13" s="32" t="n"/>
    </row>
    <row r="14" ht="32" customHeight="1">
      <c r="A14" s="15" t="inlineStr">
        <is>
          <t>Category</t>
        </is>
      </c>
      <c r="B14" s="15" t="inlineStr">
        <is>
          <t>Value</t>
        </is>
      </c>
      <c r="C14" s="15" t="inlineStr">
        <is>
          <t>% of Total</t>
        </is>
      </c>
    </row>
    <row r="15">
      <c r="A15" s="33">
        <f>IF(INPUT!A4="","",INPUT!A4)</f>
        <v/>
      </c>
      <c r="B15" s="28">
        <f>IF(INPUT!A4="","",INPUT!M4)</f>
        <v/>
      </c>
      <c r="C15" s="29">
        <f>IF(INPUT!A4="","",IFERROR(INPUT!M4/M5,0))</f>
        <v/>
      </c>
    </row>
    <row r="16">
      <c r="A16" s="34">
        <f>IF(INPUT!A5="","",INPUT!A5)</f>
        <v/>
      </c>
      <c r="B16" s="35">
        <f>IF(INPUT!A5="","",INPUT!M5)</f>
        <v/>
      </c>
      <c r="C16" s="36">
        <f>IF(INPUT!A5="","",IFERROR(INPUT!M5/M5,0))</f>
        <v/>
      </c>
    </row>
    <row r="17">
      <c r="A17" s="33">
        <f>IF(INPUT!A6="","",INPUT!A6)</f>
        <v/>
      </c>
      <c r="B17" s="28">
        <f>IF(INPUT!A6="","",INPUT!M6)</f>
        <v/>
      </c>
      <c r="C17" s="29">
        <f>IF(INPUT!A6="","",IFERROR(INPUT!M6/M5,0))</f>
        <v/>
      </c>
    </row>
    <row r="18">
      <c r="A18" s="34">
        <f>IF(INPUT!A7="","",INPUT!A7)</f>
        <v/>
      </c>
      <c r="B18" s="35">
        <f>IF(INPUT!A7="","",INPUT!M7)</f>
        <v/>
      </c>
      <c r="C18" s="36">
        <f>IF(INPUT!A7="","",IFERROR(INPUT!M7/M5,0))</f>
        <v/>
      </c>
    </row>
    <row r="19">
      <c r="A19" s="33">
        <f>IF(INPUT!A8="","",INPUT!A8)</f>
        <v/>
      </c>
      <c r="B19" s="28">
        <f>IF(INPUT!A8="","",INPUT!M8)</f>
        <v/>
      </c>
      <c r="C19" s="29">
        <f>IF(INPUT!A8="","",IFERROR(INPUT!M8/M5,0))</f>
        <v/>
      </c>
    </row>
    <row r="20">
      <c r="A20" s="34">
        <f>IF(INPUT!A9="","",INPUT!A9)</f>
        <v/>
      </c>
      <c r="B20" s="35">
        <f>IF(INPUT!A9="","",INPUT!M9)</f>
        <v/>
      </c>
      <c r="C20" s="36">
        <f>IF(INPUT!A9="","",IFERROR(INPUT!M9/M5,0))</f>
        <v/>
      </c>
    </row>
    <row r="21">
      <c r="A21" s="33">
        <f>IF(INPUT!A10="","",INPUT!A10)</f>
        <v/>
      </c>
      <c r="B21" s="28">
        <f>IF(INPUT!A10="","",INPUT!M10)</f>
        <v/>
      </c>
      <c r="C21" s="29">
        <f>IF(INPUT!A10="","",IFERROR(INPUT!M10/M5,0))</f>
        <v/>
      </c>
    </row>
    <row r="22">
      <c r="A22" s="34">
        <f>IF(INPUT!A11="","",INPUT!A11)</f>
        <v/>
      </c>
      <c r="B22" s="35">
        <f>IF(INPUT!A11="","",INPUT!M11)</f>
        <v/>
      </c>
      <c r="C22" s="36">
        <f>IF(INPUT!A11="","",IFERROR(INPUT!M11/M5,0))</f>
        <v/>
      </c>
    </row>
    <row r="23">
      <c r="A23" s="33">
        <f>IF(INPUT!A12="","",INPUT!A12)</f>
        <v/>
      </c>
      <c r="B23" s="28">
        <f>IF(INPUT!A12="","",INPUT!M12)</f>
        <v/>
      </c>
      <c r="C23" s="29">
        <f>IF(INPUT!A12="","",IFERROR(INPUT!M12/M5,0))</f>
        <v/>
      </c>
    </row>
    <row r="24">
      <c r="A24" s="34">
        <f>IF(INPUT!A13="","",INPUT!A13)</f>
        <v/>
      </c>
      <c r="B24" s="35">
        <f>IF(INPUT!A13="","",INPUT!M13)</f>
        <v/>
      </c>
      <c r="C24" s="36">
        <f>IF(INPUT!A13="","",IFERROR(INPUT!M13/M5,0))</f>
        <v/>
      </c>
    </row>
    <row r="25">
      <c r="A25" s="33">
        <f>IF(INPUT!A14="","",INPUT!A14)</f>
        <v/>
      </c>
      <c r="B25" s="28">
        <f>IF(INPUT!A14="","",INPUT!M14)</f>
        <v/>
      </c>
      <c r="C25" s="29">
        <f>IF(INPUT!A14="","",IFERROR(INPUT!M14/M5,0))</f>
        <v/>
      </c>
    </row>
    <row r="26">
      <c r="A26" s="34">
        <f>IF(INPUT!A15="","",INPUT!A15)</f>
        <v/>
      </c>
      <c r="B26" s="35">
        <f>IF(INPUT!A15="","",INPUT!M15)</f>
        <v/>
      </c>
      <c r="C26" s="36">
        <f>IF(INPUT!A15="","",IFERROR(INPUT!M15/M5,0))</f>
        <v/>
      </c>
    </row>
    <row r="28" ht="28" customHeight="1">
      <c r="A28" s="20" t="inlineStr">
        <is>
          <t xml:space="preserve">  LIABILITY BREAKDOWN (Latest Month)</t>
        </is>
      </c>
      <c r="B28" s="21" t="n"/>
      <c r="C28" s="21" t="n"/>
      <c r="D28" s="21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</row>
    <row r="29" ht="32" customHeight="1">
      <c r="A29" s="15" t="inlineStr">
        <is>
          <t>Category</t>
        </is>
      </c>
      <c r="B29" s="15" t="inlineStr">
        <is>
          <t>Balance</t>
        </is>
      </c>
      <c r="C29" s="15" t="inlineStr">
        <is>
          <t>% of Total Debt</t>
        </is>
      </c>
    </row>
    <row r="30">
      <c r="A30" s="33">
        <f>IF(INPUT!A19="","",INPUT!A19)</f>
        <v/>
      </c>
      <c r="B30" s="28">
        <f>IF(INPUT!A19="","",INPUT!M19)</f>
        <v/>
      </c>
      <c r="C30" s="29">
        <f>IF(INPUT!A19="","",IFERROR(INPUT!M19/M6,0))</f>
        <v/>
      </c>
    </row>
    <row r="31">
      <c r="A31" s="34">
        <f>IF(INPUT!A20="","",INPUT!A20)</f>
        <v/>
      </c>
      <c r="B31" s="35">
        <f>IF(INPUT!A20="","",INPUT!M20)</f>
        <v/>
      </c>
      <c r="C31" s="36">
        <f>IF(INPUT!A20="","",IFERROR(INPUT!M20/M6,0))</f>
        <v/>
      </c>
    </row>
    <row r="32">
      <c r="A32" s="33">
        <f>IF(INPUT!A21="","",INPUT!A21)</f>
        <v/>
      </c>
      <c r="B32" s="28">
        <f>IF(INPUT!A21="","",INPUT!M21)</f>
        <v/>
      </c>
      <c r="C32" s="29">
        <f>IF(INPUT!A21="","",IFERROR(INPUT!M21/M6,0))</f>
        <v/>
      </c>
    </row>
    <row r="33">
      <c r="A33" s="34">
        <f>IF(INPUT!A22="","",INPUT!A22)</f>
        <v/>
      </c>
      <c r="B33" s="35">
        <f>IF(INPUT!A22="","",INPUT!M22)</f>
        <v/>
      </c>
      <c r="C33" s="36">
        <f>IF(INPUT!A22="","",IFERROR(INPUT!M22/M6,0))</f>
        <v/>
      </c>
    </row>
    <row r="34">
      <c r="A34" s="33">
        <f>IF(INPUT!A23="","",INPUT!A23)</f>
        <v/>
      </c>
      <c r="B34" s="28">
        <f>IF(INPUT!A23="","",INPUT!M23)</f>
        <v/>
      </c>
      <c r="C34" s="29">
        <f>IF(INPUT!A23="","",IFERROR(INPUT!M23/M6,0))</f>
        <v/>
      </c>
    </row>
    <row r="35">
      <c r="A35" s="34">
        <f>IF(INPUT!A24="","",INPUT!A24)</f>
        <v/>
      </c>
      <c r="B35" s="35">
        <f>IF(INPUT!A24="","",INPUT!M24)</f>
        <v/>
      </c>
      <c r="C35" s="36">
        <f>IF(INPUT!A24="","",IFERROR(INPUT!M24/M6,0))</f>
        <v/>
      </c>
    </row>
    <row r="36">
      <c r="A36" s="33">
        <f>IF(INPUT!A25="","",INPUT!A25)</f>
        <v/>
      </c>
      <c r="B36" s="28">
        <f>IF(INPUT!A25="","",INPUT!M25)</f>
        <v/>
      </c>
      <c r="C36" s="29">
        <f>IF(INPUT!A25="","",IFERROR(INPUT!M25/M6,0))</f>
        <v/>
      </c>
    </row>
    <row r="37">
      <c r="A37" s="34">
        <f>IF(INPUT!A26="","",INPUT!A26)</f>
        <v/>
      </c>
      <c r="B37" s="35">
        <f>IF(INPUT!A26="","",INPUT!M26)</f>
        <v/>
      </c>
      <c r="C37" s="36">
        <f>IF(INPUT!A26="","",IFERROR(INPUT!M26/M6,0))</f>
        <v/>
      </c>
    </row>
    <row r="39" ht="28" customHeight="1">
      <c r="A39" s="37" t="inlineStr">
        <is>
          <t xml:space="preserve">  ANNUAL SUMMARY</t>
        </is>
      </c>
      <c r="B39" s="38" t="n"/>
      <c r="C39" s="38" t="n"/>
      <c r="D39" s="38" t="n"/>
      <c r="E39" s="38" t="n"/>
      <c r="F39" s="38" t="n"/>
      <c r="G39" s="38" t="n"/>
      <c r="H39" s="38" t="n"/>
      <c r="I39" s="38" t="n"/>
      <c r="J39" s="38" t="n"/>
      <c r="K39" s="38" t="n"/>
      <c r="L39" s="38" t="n"/>
      <c r="M39" s="38" t="n"/>
    </row>
    <row r="41" ht="28" customHeight="1">
      <c r="A41" s="26" t="inlineStr">
        <is>
          <t>Jan Net Worth (start)</t>
        </is>
      </c>
      <c r="B41" s="27">
        <f>B7</f>
        <v/>
      </c>
    </row>
    <row r="42" ht="28" customHeight="1">
      <c r="A42" s="26" t="inlineStr">
        <is>
          <t>Dec Net Worth (end)</t>
        </is>
      </c>
      <c r="B42" s="27">
        <f>M7</f>
        <v/>
      </c>
    </row>
    <row r="43" ht="28" customHeight="1">
      <c r="A43" s="26" t="inlineStr">
        <is>
          <t>YTD Change ($)</t>
        </is>
      </c>
      <c r="B43" s="27">
        <f>B42-B41</f>
        <v/>
      </c>
    </row>
    <row r="44" ht="28" customHeight="1">
      <c r="A44" s="26" t="inlineStr">
        <is>
          <t>YTD Change (%)</t>
        </is>
      </c>
      <c r="B44" s="39">
        <f>IFERROR(B43/B41,0)</f>
        <v/>
      </c>
    </row>
    <row r="45" ht="28" customHeight="1">
      <c r="A45" s="26" t="inlineStr">
        <is>
          <t>vs Target Growth</t>
        </is>
      </c>
      <c r="B45" s="40">
        <f>B44-CONFIG!B3</f>
        <v/>
      </c>
    </row>
    <row r="46" ht="28" customHeight="1">
      <c r="A46" s="26" t="inlineStr">
        <is>
          <t>Avg Monthly NW Change</t>
        </is>
      </c>
      <c r="B46" s="27">
        <f>IFERROR(AVERAGE(C8:M8),0)</f>
        <v/>
      </c>
    </row>
    <row r="47" ht="28" customHeight="1">
      <c r="A47" s="26" t="inlineStr">
        <is>
          <t>Best Month Change</t>
        </is>
      </c>
      <c r="B47" s="27">
        <f>MAX(C8:M8)</f>
        <v/>
      </c>
    </row>
    <row r="48" ht="28" customHeight="1">
      <c r="A48" s="26" t="inlineStr">
        <is>
          <t>Worst Month Change</t>
        </is>
      </c>
      <c r="B48" s="27">
        <f>MIN(C8:M8)</f>
        <v/>
      </c>
    </row>
    <row r="49" ht="28" customHeight="1">
      <c r="A49" s="26" t="inlineStr">
        <is>
          <t>Months with Positive Growth</t>
        </is>
      </c>
      <c r="B49" s="41">
        <f>COUNTIF(C8:M8,"&gt;"&amp;0)</f>
        <v/>
      </c>
    </row>
    <row r="50" ht="28" customHeight="1">
      <c r="A50" s="26" t="inlineStr">
        <is>
          <t>Current Debt-to-Asset Ratio</t>
        </is>
      </c>
      <c r="B50" s="39">
        <f>M10</f>
        <v/>
      </c>
    </row>
    <row r="51" ht="28" customHeight="1">
      <c r="A51" s="26" t="inlineStr">
        <is>
          <t>Liquid Assets (checking+savings latest)</t>
        </is>
      </c>
      <c r="B51" s="27">
        <f>IFERROR(INPUT!M4+INPUT!M5,0)</f>
        <v/>
      </c>
    </row>
    <row r="52" ht="28" customHeight="1">
      <c r="A52" s="26" t="inlineStr">
        <is>
          <t>Liquid Asset %</t>
        </is>
      </c>
      <c r="B52" s="39">
        <f>IFERROR(B51/M5,0)</f>
        <v/>
      </c>
    </row>
    <row r="53" ht="28" customHeight="1">
      <c r="A53" s="26" t="inlineStr">
        <is>
          <t>NW Growth Status</t>
        </is>
      </c>
      <c r="B53" s="42">
        <f>IF(B44&gt;=CONFIG!B3,"ON TARGET",IF(B44&gt;=CONFIG!B3/2,"NEEDS WORK","OFF TRACK"))</f>
        <v/>
      </c>
    </row>
    <row r="54" ht="28" customHeight="1">
      <c r="A54" s="26" t="inlineStr">
        <is>
          <t>Debt Trend</t>
        </is>
      </c>
      <c r="B54" s="42">
        <f>IF(M6&lt;B6,"DECREASING",IF(M6=B6,"FLAT","INCREASING"))</f>
        <v/>
      </c>
    </row>
    <row r="55" ht="28" customHeight="1">
      <c r="A55" s="26" t="inlineStr">
        <is>
          <t>Projected Year-End NW (at avg rate)</t>
        </is>
      </c>
      <c r="B55" s="27">
        <f>M7+B46*(12-MONTH(TODAY()))</f>
        <v/>
      </c>
    </row>
  </sheetData>
  <mergeCells count="5">
    <mergeCell ref="A13:M13"/>
    <mergeCell ref="A1:M1"/>
    <mergeCell ref="A3:M3"/>
    <mergeCell ref="A39:M39"/>
    <mergeCell ref="A28:M28"/>
  </mergeCells>
  <conditionalFormatting sqref="B8:M8">
    <cfRule type="cellIs" priority="1" operator="greaterThan" dxfId="0">
      <formula>0</formula>
    </cfRule>
    <cfRule type="cellIs" priority="2" operator="lessThan" dxfId="1">
      <formula>0</formula>
    </cfRule>
  </conditionalFormatting>
  <conditionalFormatting sqref="B11:M11">
    <cfRule type="cellIs" priority="3" operator="equal" dxfId="0">
      <formula>"HEALTHY"</formula>
    </cfRule>
    <cfRule type="cellIs" priority="4" operator="equal" dxfId="2">
      <formula>"WATCH"</formula>
    </cfRule>
    <cfRule type="cellIs" priority="5" operator="equal" dxfId="1">
      <formula>"HIGH DEBT"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M35"/>
  <sheetViews>
    <sheetView showGridLines="0" zoomScale="110" workbookViewId="0">
      <selection activeCell="A1" sqref="A1"/>
    </sheetView>
  </sheetViews>
  <sheetFormatPr baseColWidth="8" defaultRowHeight="15"/>
  <cols>
    <col width="2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</cols>
  <sheetData>
    <row r="1" ht="44" customHeight="1">
      <c r="A1" s="43" t="inlineStr">
        <is>
          <t>NET WORTH TRACKER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44" t="inlineStr">
        <is>
          <t xml:space="preserve">  NET WORTH SUMMARY</t>
        </is>
      </c>
      <c r="B4" s="25" t="n"/>
      <c r="C4" s="25" t="n"/>
      <c r="D4" s="25" t="n"/>
      <c r="E4" s="25" t="n"/>
    </row>
    <row r="5" ht="32" customHeight="1">
      <c r="A5" s="45" t="inlineStr">
        <is>
          <t>Current Net Worth (Dec)</t>
        </is>
      </c>
      <c r="B5" s="46">
        <f>LOGIC!B42</f>
        <v/>
      </c>
    </row>
    <row r="6" ht="32" customHeight="1">
      <c r="A6" s="45" t="inlineStr">
        <is>
          <t>Total Assets (Dec)</t>
        </is>
      </c>
      <c r="B6" s="47">
        <f>LOGIC!M5</f>
        <v/>
      </c>
    </row>
    <row r="7" ht="32" customHeight="1">
      <c r="A7" s="45" t="inlineStr">
        <is>
          <t>Total Liabilities (Dec)</t>
        </is>
      </c>
      <c r="B7" s="47">
        <f>LOGIC!M6</f>
        <v/>
      </c>
    </row>
    <row r="8" ht="32" customHeight="1">
      <c r="A8" s="45" t="inlineStr">
        <is>
          <t>YTD Change</t>
        </is>
      </c>
      <c r="B8" s="47">
        <f>LOGIC!B43</f>
        <v/>
      </c>
    </row>
    <row r="9" ht="32" customHeight="1">
      <c r="A9" s="45" t="inlineStr">
        <is>
          <t>YTD Change %</t>
        </is>
      </c>
      <c r="B9" s="48">
        <f>LOGIC!B44</f>
        <v/>
      </c>
    </row>
    <row r="11" ht="28" customHeight="1">
      <c r="A11" s="13" t="inlineStr">
        <is>
          <t xml:space="preserve">  GROWTH ANALYSIS</t>
        </is>
      </c>
      <c r="B11" s="14" t="n"/>
      <c r="C11" s="14" t="n"/>
      <c r="D11" s="14" t="n"/>
      <c r="E11" s="14" t="n"/>
    </row>
    <row r="12" ht="32" customHeight="1">
      <c r="A12" s="45" t="inlineStr">
        <is>
          <t>vs Target Growth</t>
        </is>
      </c>
      <c r="B12" s="49">
        <f>LOGIC!B45</f>
        <v/>
      </c>
    </row>
    <row r="13" ht="32" customHeight="1">
      <c r="A13" s="45" t="inlineStr">
        <is>
          <t>Avg Monthly Change</t>
        </is>
      </c>
      <c r="B13" s="47">
        <f>LOGIC!B46</f>
        <v/>
      </c>
    </row>
    <row r="14" ht="32" customHeight="1">
      <c r="A14" s="45" t="inlineStr">
        <is>
          <t>Best Month</t>
        </is>
      </c>
      <c r="B14" s="47">
        <f>LOGIC!B47</f>
        <v/>
      </c>
    </row>
    <row r="15" ht="32" customHeight="1">
      <c r="A15" s="45" t="inlineStr">
        <is>
          <t>Worst Month</t>
        </is>
      </c>
      <c r="B15" s="47">
        <f>LOGIC!B48</f>
        <v/>
      </c>
    </row>
    <row r="16" ht="32" customHeight="1">
      <c r="A16" s="45" t="inlineStr">
        <is>
          <t>Positive Growth Months</t>
        </is>
      </c>
      <c r="B16" s="50">
        <f>LOGIC!B49</f>
        <v/>
      </c>
    </row>
    <row r="17" ht="32" customHeight="1">
      <c r="A17" s="45" t="inlineStr">
        <is>
          <t>Growth Status</t>
        </is>
      </c>
      <c r="B17" s="51">
        <f>LOGIC!B53</f>
        <v/>
      </c>
    </row>
    <row r="19" ht="28" customHeight="1">
      <c r="A19" s="22" t="inlineStr">
        <is>
          <t xml:space="preserve">  DEBT &amp; LIQUIDITY</t>
        </is>
      </c>
      <c r="B19" s="23" t="n"/>
      <c r="C19" s="23" t="n"/>
      <c r="D19" s="23" t="n"/>
      <c r="E19" s="23" t="n"/>
    </row>
    <row r="20" ht="32" customHeight="1">
      <c r="A20" s="45" t="inlineStr">
        <is>
          <t>Debt-to-Asset Ratio</t>
        </is>
      </c>
      <c r="B20" s="48">
        <f>LOGIC!B50</f>
        <v/>
      </c>
    </row>
    <row r="21" ht="32" customHeight="1">
      <c r="A21" s="45" t="inlineStr">
        <is>
          <t>Debt Trend</t>
        </is>
      </c>
      <c r="B21" s="51">
        <f>LOGIC!B54</f>
        <v/>
      </c>
    </row>
    <row r="22" ht="32" customHeight="1">
      <c r="A22" s="45" t="inlineStr">
        <is>
          <t>Liquid Assets</t>
        </is>
      </c>
      <c r="B22" s="47">
        <f>LOGIC!B51</f>
        <v/>
      </c>
    </row>
    <row r="23" ht="32" customHeight="1">
      <c r="A23" s="45" t="inlineStr">
        <is>
          <t>Liquid Asset %</t>
        </is>
      </c>
      <c r="B23" s="48">
        <f>LOGIC!B52</f>
        <v/>
      </c>
    </row>
    <row r="25" ht="28" customHeight="1">
      <c r="A25" s="37" t="inlineStr">
        <is>
          <t xml:space="preserve">  MONTHLY NET WORTH TREND</t>
        </is>
      </c>
      <c r="B25" s="38" t="n"/>
      <c r="C25" s="38" t="n"/>
      <c r="D25" s="38" t="n"/>
      <c r="E25" s="38" t="n"/>
      <c r="F25" s="38" t="n"/>
      <c r="G25" s="38" t="n"/>
      <c r="H25" s="38" t="n"/>
      <c r="I25" s="38" t="n"/>
      <c r="J25" s="38" t="n"/>
      <c r="K25" s="38" t="n"/>
      <c r="L25" s="38" t="n"/>
      <c r="M25" s="38" t="n"/>
    </row>
    <row r="26" ht="32" customHeight="1">
      <c r="A26" s="15" t="inlineStr">
        <is>
          <t>Metric</t>
        </is>
      </c>
      <c r="B26" s="15" t="inlineStr">
        <is>
          <t>Jan</t>
        </is>
      </c>
      <c r="C26" s="15" t="inlineStr">
        <is>
          <t>Feb</t>
        </is>
      </c>
      <c r="D26" s="15" t="inlineStr">
        <is>
          <t>Mar</t>
        </is>
      </c>
      <c r="E26" s="15" t="inlineStr">
        <is>
          <t>Apr</t>
        </is>
      </c>
      <c r="F26" s="15" t="inlineStr">
        <is>
          <t>May</t>
        </is>
      </c>
      <c r="G26" s="15" t="inlineStr">
        <is>
          <t>Jun</t>
        </is>
      </c>
      <c r="H26" s="15" t="inlineStr">
        <is>
          <t>Jul</t>
        </is>
      </c>
      <c r="I26" s="15" t="inlineStr">
        <is>
          <t>Aug</t>
        </is>
      </c>
      <c r="J26" s="15" t="inlineStr">
        <is>
          <t>Sep</t>
        </is>
      </c>
      <c r="K26" s="15" t="inlineStr">
        <is>
          <t>Oct</t>
        </is>
      </c>
      <c r="L26" s="15" t="inlineStr">
        <is>
          <t>Nov</t>
        </is>
      </c>
      <c r="M26" s="15" t="inlineStr">
        <is>
          <t>Dec</t>
        </is>
      </c>
    </row>
    <row r="27">
      <c r="A27" s="45" t="inlineStr">
        <is>
          <t>Total Assets</t>
        </is>
      </c>
      <c r="B27" s="52">
        <f>LOGIC!B5</f>
        <v/>
      </c>
      <c r="C27" s="52">
        <f>LOGIC!C5</f>
        <v/>
      </c>
      <c r="D27" s="52">
        <f>LOGIC!D5</f>
        <v/>
      </c>
      <c r="E27" s="52">
        <f>LOGIC!E5</f>
        <v/>
      </c>
      <c r="F27" s="52">
        <f>LOGIC!F5</f>
        <v/>
      </c>
      <c r="G27" s="52">
        <f>LOGIC!G5</f>
        <v/>
      </c>
      <c r="H27" s="52">
        <f>LOGIC!H5</f>
        <v/>
      </c>
      <c r="I27" s="52">
        <f>LOGIC!I5</f>
        <v/>
      </c>
      <c r="J27" s="52">
        <f>LOGIC!J5</f>
        <v/>
      </c>
      <c r="K27" s="52">
        <f>LOGIC!K5</f>
        <v/>
      </c>
      <c r="L27" s="52">
        <f>LOGIC!L5</f>
        <v/>
      </c>
      <c r="M27" s="52">
        <f>LOGIC!M5</f>
        <v/>
      </c>
    </row>
    <row r="28">
      <c r="A28" s="45" t="inlineStr">
        <is>
          <t>Total Liabilities</t>
        </is>
      </c>
      <c r="B28" s="52">
        <f>LOGIC!B6</f>
        <v/>
      </c>
      <c r="C28" s="52">
        <f>LOGIC!C6</f>
        <v/>
      </c>
      <c r="D28" s="52">
        <f>LOGIC!D6</f>
        <v/>
      </c>
      <c r="E28" s="52">
        <f>LOGIC!E6</f>
        <v/>
      </c>
      <c r="F28" s="52">
        <f>LOGIC!F6</f>
        <v/>
      </c>
      <c r="G28" s="52">
        <f>LOGIC!G6</f>
        <v/>
      </c>
      <c r="H28" s="52">
        <f>LOGIC!H6</f>
        <v/>
      </c>
      <c r="I28" s="52">
        <f>LOGIC!I6</f>
        <v/>
      </c>
      <c r="J28" s="52">
        <f>LOGIC!J6</f>
        <v/>
      </c>
      <c r="K28" s="52">
        <f>LOGIC!K6</f>
        <v/>
      </c>
      <c r="L28" s="52">
        <f>LOGIC!L6</f>
        <v/>
      </c>
      <c r="M28" s="52">
        <f>LOGIC!M6</f>
        <v/>
      </c>
    </row>
    <row r="29">
      <c r="A29" s="45" t="inlineStr">
        <is>
          <t>Net Worth</t>
        </is>
      </c>
      <c r="B29" s="53">
        <f>LOGIC!B7</f>
        <v/>
      </c>
      <c r="C29" s="53">
        <f>LOGIC!C7</f>
        <v/>
      </c>
      <c r="D29" s="53">
        <f>LOGIC!D7</f>
        <v/>
      </c>
      <c r="E29" s="53">
        <f>LOGIC!E7</f>
        <v/>
      </c>
      <c r="F29" s="53">
        <f>LOGIC!F7</f>
        <v/>
      </c>
      <c r="G29" s="53">
        <f>LOGIC!G7</f>
        <v/>
      </c>
      <c r="H29" s="53">
        <f>LOGIC!H7</f>
        <v/>
      </c>
      <c r="I29" s="53">
        <f>LOGIC!I7</f>
        <v/>
      </c>
      <c r="J29" s="53">
        <f>LOGIC!J7</f>
        <v/>
      </c>
      <c r="K29" s="53">
        <f>LOGIC!K7</f>
        <v/>
      </c>
      <c r="L29" s="53">
        <f>LOGIC!L7</f>
        <v/>
      </c>
      <c r="M29" s="53">
        <f>LOGIC!M7</f>
        <v/>
      </c>
    </row>
    <row r="30">
      <c r="A30" s="45" t="inlineStr">
        <is>
          <t>MoM Change ($)</t>
        </is>
      </c>
      <c r="B30" s="52">
        <f>LOGIC!B8</f>
        <v/>
      </c>
      <c r="C30" s="52">
        <f>LOGIC!C8</f>
        <v/>
      </c>
      <c r="D30" s="52">
        <f>LOGIC!D8</f>
        <v/>
      </c>
      <c r="E30" s="52">
        <f>LOGIC!E8</f>
        <v/>
      </c>
      <c r="F30" s="52">
        <f>LOGIC!F8</f>
        <v/>
      </c>
      <c r="G30" s="52">
        <f>LOGIC!G8</f>
        <v/>
      </c>
      <c r="H30" s="52">
        <f>LOGIC!H8</f>
        <v/>
      </c>
      <c r="I30" s="52">
        <f>LOGIC!I8</f>
        <v/>
      </c>
      <c r="J30" s="52">
        <f>LOGIC!J8</f>
        <v/>
      </c>
      <c r="K30" s="52">
        <f>LOGIC!K8</f>
        <v/>
      </c>
      <c r="L30" s="52">
        <f>LOGIC!L8</f>
        <v/>
      </c>
      <c r="M30" s="52">
        <f>LOGIC!M8</f>
        <v/>
      </c>
    </row>
    <row r="31">
      <c r="A31" s="45" t="inlineStr">
        <is>
          <t>MoM Change (%)</t>
        </is>
      </c>
      <c r="B31" s="54">
        <f>LOGIC!B9</f>
        <v/>
      </c>
      <c r="C31" s="54">
        <f>LOGIC!C9</f>
        <v/>
      </c>
      <c r="D31" s="54">
        <f>LOGIC!D9</f>
        <v/>
      </c>
      <c r="E31" s="54">
        <f>LOGIC!E9</f>
        <v/>
      </c>
      <c r="F31" s="54">
        <f>LOGIC!F9</f>
        <v/>
      </c>
      <c r="G31" s="54">
        <f>LOGIC!G9</f>
        <v/>
      </c>
      <c r="H31" s="54">
        <f>LOGIC!H9</f>
        <v/>
      </c>
      <c r="I31" s="54">
        <f>LOGIC!I9</f>
        <v/>
      </c>
      <c r="J31" s="54">
        <f>LOGIC!J9</f>
        <v/>
      </c>
      <c r="K31" s="54">
        <f>LOGIC!K9</f>
        <v/>
      </c>
      <c r="L31" s="54">
        <f>LOGIC!L9</f>
        <v/>
      </c>
      <c r="M31" s="54">
        <f>LOGIC!M9</f>
        <v/>
      </c>
    </row>
    <row r="32">
      <c r="A32" s="45" t="inlineStr">
        <is>
          <t>Debt-to-Asset</t>
        </is>
      </c>
      <c r="B32" s="54">
        <f>LOGIC!B10</f>
        <v/>
      </c>
      <c r="C32" s="54">
        <f>LOGIC!C10</f>
        <v/>
      </c>
      <c r="D32" s="54">
        <f>LOGIC!D10</f>
        <v/>
      </c>
      <c r="E32" s="54">
        <f>LOGIC!E10</f>
        <v/>
      </c>
      <c r="F32" s="54">
        <f>LOGIC!F10</f>
        <v/>
      </c>
      <c r="G32" s="54">
        <f>LOGIC!G10</f>
        <v/>
      </c>
      <c r="H32" s="54">
        <f>LOGIC!H10</f>
        <v/>
      </c>
      <c r="I32" s="54">
        <f>LOGIC!I10</f>
        <v/>
      </c>
      <c r="J32" s="54">
        <f>LOGIC!J10</f>
        <v/>
      </c>
      <c r="K32" s="54">
        <f>LOGIC!K10</f>
        <v/>
      </c>
      <c r="L32" s="54">
        <f>LOGIC!L10</f>
        <v/>
      </c>
      <c r="M32" s="54">
        <f>LOGIC!M10</f>
        <v/>
      </c>
    </row>
    <row r="33">
      <c r="A33" s="45" t="inlineStr">
        <is>
          <t>Debt Status</t>
        </is>
      </c>
      <c r="B33" s="55">
        <f>LOGIC!B11</f>
        <v/>
      </c>
      <c r="C33" s="55">
        <f>LOGIC!C11</f>
        <v/>
      </c>
      <c r="D33" s="55">
        <f>LOGIC!D11</f>
        <v/>
      </c>
      <c r="E33" s="55">
        <f>LOGIC!E11</f>
        <v/>
      </c>
      <c r="F33" s="55">
        <f>LOGIC!F11</f>
        <v/>
      </c>
      <c r="G33" s="55">
        <f>LOGIC!G11</f>
        <v/>
      </c>
      <c r="H33" s="55">
        <f>LOGIC!H11</f>
        <v/>
      </c>
      <c r="I33" s="55">
        <f>LOGIC!I11</f>
        <v/>
      </c>
      <c r="J33" s="55">
        <f>LOGIC!J11</f>
        <v/>
      </c>
      <c r="K33" s="55">
        <f>LOGIC!K11</f>
        <v/>
      </c>
      <c r="L33" s="55">
        <f>LOGIC!L11</f>
        <v/>
      </c>
      <c r="M33" s="55">
        <f>LOGIC!M11</f>
        <v/>
      </c>
    </row>
    <row r="35" ht="24" customHeight="1">
      <c r="A35" s="56" t="inlineStr">
        <is>
          <t>RangeLead.com  |  Premium B2B Lead Data  |  Free Download — rangelead.com/free-tools</t>
        </is>
      </c>
    </row>
  </sheetData>
  <mergeCells count="7">
    <mergeCell ref="A4:E4"/>
    <mergeCell ref="A2:E2"/>
    <mergeCell ref="A19:E19"/>
    <mergeCell ref="A11:E11"/>
    <mergeCell ref="A35:M35"/>
    <mergeCell ref="A1:E1"/>
    <mergeCell ref="A25:M25"/>
  </mergeCells>
  <conditionalFormatting sqref="B8:B9">
    <cfRule type="cellIs" priority="1" operator="greaterThan" dxfId="0">
      <formula>0</formula>
    </cfRule>
    <cfRule type="cellIs" priority="2" operator="lessThan" dxfId="1">
      <formula>0</formula>
    </cfRule>
  </conditionalFormatting>
  <conditionalFormatting sqref="B12">
    <cfRule type="cellIs" priority="3" operator="greaterThan" dxfId="0">
      <formula>0</formula>
    </cfRule>
    <cfRule type="cellIs" priority="4" operator="lessThan" dxfId="1">
      <formula>0</formula>
    </cfRule>
  </conditionalFormatting>
  <conditionalFormatting sqref="B17">
    <cfRule type="cellIs" priority="5" operator="equal" dxfId="0">
      <formula>"ON TARGET"</formula>
    </cfRule>
    <cfRule type="cellIs" priority="6" operator="equal" dxfId="2">
      <formula>"NEEDS WORK"</formula>
    </cfRule>
    <cfRule type="cellIs" priority="7" operator="equal" dxfId="1">
      <formula>"OFF TRACK"</formula>
    </cfRule>
  </conditionalFormatting>
  <conditionalFormatting sqref="B21">
    <cfRule type="cellIs" priority="8" operator="equal" dxfId="0">
      <formula>"DECREASING"</formula>
    </cfRule>
    <cfRule type="cellIs" priority="9" operator="equal" dxfId="2">
      <formula>"FLAT"</formula>
    </cfRule>
    <cfRule type="cellIs" priority="10" operator="equal" dxfId="1">
      <formula>"INCREASING"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2026-02-10T15:45:42Z</dcterms:created>
  <dcterms:modified xmlns:dcterms="http://purl.org/dc/terms/" xmlns:xsi="http://www.w3.org/2001/XMLSchema-instance" xsi:type="dcterms:W3CDTF">2026-02-10T15:45:42Z</dcterms:modified>
</cp:coreProperties>
</file>