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CONFIG" sheetId="2" state="visible" r:id="rId2"/>
    <sheet xmlns:r="http://schemas.openxmlformats.org/officeDocument/2006/relationships" name="INPUT" sheetId="3" state="visible" r:id="rId3"/>
    <sheet xmlns:r="http://schemas.openxmlformats.org/officeDocument/2006/relationships" name="LOGIC" sheetId="4" state="visible" r:id="rId4"/>
    <sheet xmlns:r="http://schemas.openxmlformats.org/officeDocument/2006/relationships" name="OUTPUT" sheetId="5" state="visible" r:id="rId5"/>
  </sheets>
  <definedNames/>
  <calcPr calcId="124519" fullCalcOnLoad="1"/>
</workbook>
</file>

<file path=xl/styles.xml><?xml version="1.0" encoding="utf-8"?>
<styleSheet xmlns="http://schemas.openxmlformats.org/spreadsheetml/2006/main">
  <numFmts count="4">
    <numFmt numFmtId="164" formatCode="0.0%"/>
    <numFmt numFmtId="165" formatCode="&quot;$&quot;#,##0"/>
    <numFmt numFmtId="166" formatCode="0.0"/>
    <numFmt numFmtId="167" formatCode="0.0 &quot;months&quot;"/>
  </numFmts>
  <fonts count="13">
    <font>
      <name val="Calibri"/>
      <family val="2"/>
      <color theme="1"/>
      <sz val="11"/>
      <scheme val="minor"/>
    </font>
    <font>
      <name val="Aptos"/>
      <b val="1"/>
      <color rgb="00FFFFFF"/>
      <sz val="18"/>
    </font>
    <font>
      <name val="Aptos"/>
      <color rgb="00FFFFFF"/>
      <sz val="10"/>
    </font>
    <font>
      <name val="Aptos"/>
      <b val="1"/>
      <color rgb="001E3A5F"/>
      <sz val="11"/>
    </font>
    <font>
      <name val="Aptos"/>
      <color rgb="00374151"/>
      <sz val="10"/>
    </font>
    <font>
      <name val="Aptos"/>
      <b val="1"/>
      <color rgb="00FFFFFF"/>
      <sz val="11"/>
    </font>
    <font>
      <name val="Aptos"/>
      <b val="1"/>
      <color rgb="00374151"/>
      <sz val="10"/>
    </font>
    <font>
      <name val="Aptos"/>
      <color rgb="00374151"/>
      <sz val="11"/>
    </font>
    <font>
      <name val="Aptos"/>
      <i val="1"/>
      <color rgb="006B7280"/>
      <sz val="9"/>
    </font>
    <font>
      <name val="Aptos"/>
      <b val="1"/>
      <color rgb="000F1B2D"/>
      <sz val="11"/>
    </font>
    <font>
      <name val="Aptos"/>
      <b val="1"/>
      <color rgb="00FFFFFF"/>
      <sz val="16"/>
    </font>
    <font>
      <name val="Aptos"/>
      <b val="1"/>
      <color rgb="000F1B2D"/>
      <sz val="13"/>
    </font>
    <font>
      <name val="Aptos"/>
      <b val="1"/>
      <color rgb="00FFFFFF"/>
      <sz val="10"/>
    </font>
  </fonts>
  <fills count="13">
    <fill>
      <patternFill/>
    </fill>
    <fill>
      <patternFill patternType="gray125"/>
    </fill>
    <fill>
      <patternFill patternType="solid">
        <fgColor rgb="000F1B2D"/>
        <bgColor rgb="000F1B2D"/>
      </patternFill>
    </fill>
    <fill>
      <patternFill patternType="solid">
        <fgColor rgb="001E3A5F"/>
        <bgColor rgb="001E3A5F"/>
      </patternFill>
    </fill>
    <fill>
      <patternFill patternType="solid">
        <fgColor rgb="007C3AED"/>
        <bgColor rgb="007C3AED"/>
      </patternFill>
    </fill>
    <fill>
      <patternFill patternType="solid">
        <fgColor rgb="00F5F3FF"/>
        <bgColor rgb="00F5F3FF"/>
      </patternFill>
    </fill>
    <fill>
      <patternFill patternType="solid">
        <fgColor rgb="0016A34A"/>
        <bgColor rgb="0016A34A"/>
      </patternFill>
    </fill>
    <fill>
      <patternFill patternType="solid">
        <fgColor rgb="00FFFFFF"/>
        <bgColor rgb="00FFFFFF"/>
      </patternFill>
    </fill>
    <fill>
      <patternFill patternType="solid">
        <fgColor rgb="00FFFDE7"/>
        <bgColor rgb="00FFFDE7"/>
      </patternFill>
    </fill>
    <fill>
      <patternFill patternType="solid">
        <fgColor rgb="00D97706"/>
        <bgColor rgb="00D97706"/>
      </patternFill>
    </fill>
    <fill>
      <patternFill patternType="solid">
        <fgColor rgb="00F1F5F9"/>
        <bgColor rgb="00F1F5F9"/>
      </patternFill>
    </fill>
    <fill>
      <patternFill patternType="solid">
        <fgColor rgb="00F0F9FF"/>
        <bgColor rgb="00F0F9FF"/>
      </patternFill>
    </fill>
    <fill>
      <patternFill patternType="solid">
        <fgColor rgb="000891B2"/>
        <bgColor rgb="000891B2"/>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43">
    <xf numFmtId="0" fontId="0" fillId="0" borderId="0" pivotButton="0" quotePrefix="0" xfId="0"/>
    <xf numFmtId="0" fontId="1" fillId="2" borderId="0" applyAlignment="1" pivotButton="0" quotePrefix="0" xfId="0">
      <alignment horizontal="center" vertical="center"/>
    </xf>
    <xf numFmtId="0" fontId="0" fillId="2" borderId="0" pivotButton="0" quotePrefix="0" xfId="0"/>
    <xf numFmtId="0" fontId="2" fillId="3" borderId="0" applyAlignment="1" pivotButton="0" quotePrefix="0" xfId="0">
      <alignment horizontal="center" vertical="center"/>
    </xf>
    <xf numFmtId="0" fontId="0" fillId="3" borderId="0" pivotButton="0" quotePrefix="0" xfId="0"/>
    <xf numFmtId="0" fontId="3" fillId="0" borderId="0" applyAlignment="1" pivotButton="0" quotePrefix="0" xfId="0">
      <alignment vertical="top"/>
    </xf>
    <xf numFmtId="0" fontId="4" fillId="0" borderId="0" applyAlignment="1" pivotButton="0" quotePrefix="0" xfId="0">
      <alignment vertical="center" wrapText="1"/>
    </xf>
    <xf numFmtId="0" fontId="5" fillId="4" borderId="1" applyAlignment="1" pivotButton="0" quotePrefix="0" xfId="0">
      <alignment horizontal="left" vertical="center"/>
    </xf>
    <xf numFmtId="0" fontId="0" fillId="4" borderId="1" pivotButton="0" quotePrefix="0" xfId="0"/>
    <xf numFmtId="0" fontId="6" fillId="5" borderId="1" applyAlignment="1" pivotButton="0" quotePrefix="0" xfId="0">
      <alignment horizontal="left" vertical="center"/>
    </xf>
    <xf numFmtId="1" fontId="7" fillId="5" borderId="1" applyAlignment="1" pivotButton="0" quotePrefix="0" xfId="0">
      <alignment horizontal="center" vertical="center"/>
    </xf>
    <xf numFmtId="0" fontId="8" fillId="0" borderId="0" applyAlignment="1" pivotButton="0" quotePrefix="0" xfId="0">
      <alignment horizontal="left" vertical="center"/>
    </xf>
    <xf numFmtId="164" fontId="7" fillId="5" borderId="1" applyAlignment="1" pivotButton="0" quotePrefix="0" xfId="0">
      <alignment horizontal="center" vertical="center"/>
    </xf>
    <xf numFmtId="0" fontId="5" fillId="6" borderId="1" applyAlignment="1" pivotButton="0" quotePrefix="0" xfId="0">
      <alignment horizontal="left" vertical="center"/>
    </xf>
    <xf numFmtId="0" fontId="0" fillId="6" borderId="1" pivotButton="0" quotePrefix="0" xfId="0"/>
    <xf numFmtId="0" fontId="5" fillId="3" borderId="1" applyAlignment="1" pivotButton="0" quotePrefix="0" xfId="0">
      <alignment horizontal="left" vertical="center"/>
    </xf>
    <xf numFmtId="0" fontId="0" fillId="3" borderId="1" pivotButton="0" quotePrefix="0" xfId="0"/>
    <xf numFmtId="0" fontId="6" fillId="7" borderId="1" applyAlignment="1" pivotButton="0" quotePrefix="0" xfId="0">
      <alignment horizontal="left" vertical="center"/>
    </xf>
    <xf numFmtId="165" fontId="7" fillId="8" borderId="1" applyAlignment="1" pivotButton="0" quotePrefix="0" xfId="0">
      <alignment horizontal="center" vertical="center"/>
    </xf>
    <xf numFmtId="1" fontId="7" fillId="8" borderId="1" applyAlignment="1" pivotButton="0" quotePrefix="0" xfId="0">
      <alignment horizontal="center" vertical="center"/>
    </xf>
    <xf numFmtId="0" fontId="5" fillId="9" borderId="1" applyAlignment="1" pivotButton="0" quotePrefix="0" xfId="0">
      <alignment horizontal="left" vertical="center"/>
    </xf>
    <xf numFmtId="0" fontId="0" fillId="9" borderId="1" pivotButton="0" quotePrefix="0" xfId="0"/>
    <xf numFmtId="0" fontId="6" fillId="10" borderId="1" applyAlignment="1" pivotButton="0" quotePrefix="0" xfId="0">
      <alignment horizontal="left" vertical="center"/>
    </xf>
    <xf numFmtId="165" fontId="9" fillId="10" borderId="1" applyAlignment="1" pivotButton="0" quotePrefix="0" xfId="0">
      <alignment horizontal="center" vertical="center"/>
    </xf>
    <xf numFmtId="0" fontId="9" fillId="10" borderId="1" applyAlignment="1" pivotButton="0" quotePrefix="0" xfId="0">
      <alignment horizontal="center" vertical="center"/>
    </xf>
    <xf numFmtId="166" fontId="9" fillId="10" borderId="1" applyAlignment="1" pivotButton="0" quotePrefix="0" xfId="0">
      <alignment horizontal="center" vertical="center"/>
    </xf>
    <xf numFmtId="164" fontId="9" fillId="10" borderId="1" applyAlignment="1" pivotButton="0" quotePrefix="0" xfId="0">
      <alignment horizontal="center" vertical="center"/>
    </xf>
    <xf numFmtId="10" fontId="9" fillId="10" borderId="1" applyAlignment="1" pivotButton="0" quotePrefix="0" xfId="0">
      <alignment horizontal="center" vertical="center"/>
    </xf>
    <xf numFmtId="0" fontId="10" fillId="2" borderId="0" applyAlignment="1" pivotButton="0" quotePrefix="0" xfId="0">
      <alignment horizontal="center" vertical="center"/>
    </xf>
    <xf numFmtId="165" fontId="11" fillId="11" borderId="1" applyAlignment="1" pivotButton="0" quotePrefix="0" xfId="0">
      <alignment horizontal="center" vertical="center"/>
    </xf>
    <xf numFmtId="167" fontId="11" fillId="11" borderId="1" applyAlignment="1" pivotButton="0" quotePrefix="0" xfId="0">
      <alignment horizontal="center" vertical="center"/>
    </xf>
    <xf numFmtId="164" fontId="11" fillId="11" borderId="1" applyAlignment="1" pivotButton="0" quotePrefix="0" xfId="0">
      <alignment horizontal="center" vertical="center"/>
    </xf>
    <xf numFmtId="0" fontId="11" fillId="11" borderId="1" applyAlignment="1" pivotButton="0" quotePrefix="0" xfId="0">
      <alignment horizontal="center" vertical="center"/>
    </xf>
    <xf numFmtId="0" fontId="5" fillId="12" borderId="1" applyAlignment="1" pivotButton="0" quotePrefix="0" xfId="0">
      <alignment horizontal="left" vertical="center"/>
    </xf>
    <xf numFmtId="0" fontId="0" fillId="12" borderId="1" pivotButton="0" quotePrefix="0" xfId="0"/>
    <xf numFmtId="0" fontId="12" fillId="3" borderId="1" applyAlignment="1" pivotButton="0" quotePrefix="0" xfId="0">
      <alignment horizontal="center" vertical="center" wrapText="1"/>
    </xf>
    <xf numFmtId="165" fontId="9" fillId="7" borderId="1" applyAlignment="1" pivotButton="0" quotePrefix="0" xfId="0">
      <alignment horizontal="center" vertical="center"/>
    </xf>
    <xf numFmtId="165" fontId="7" fillId="7" borderId="1" applyAlignment="1" pivotButton="0" quotePrefix="0" xfId="0">
      <alignment horizontal="center" vertical="center"/>
    </xf>
    <xf numFmtId="0" fontId="7" fillId="7" borderId="1" applyAlignment="1" pivotButton="0" quotePrefix="0" xfId="0">
      <alignment horizontal="center" vertical="center"/>
    </xf>
    <xf numFmtId="0" fontId="5" fillId="2" borderId="1" applyAlignment="1" pivotButton="0" quotePrefix="0" xfId="0">
      <alignment horizontal="left" vertical="center"/>
    </xf>
    <xf numFmtId="0" fontId="0" fillId="2" borderId="1" pivotButton="0" quotePrefix="0" xfId="0"/>
    <xf numFmtId="1" fontId="11" fillId="11" borderId="1" applyAlignment="1" pivotButton="0" quotePrefix="0" xfId="0">
      <alignment horizontal="center" vertical="center"/>
    </xf>
    <xf numFmtId="0" fontId="8" fillId="0" borderId="0" applyAlignment="1" pivotButton="0" quotePrefix="0" xfId="0">
      <alignment horizontal="center" vertical="center"/>
    </xf>
  </cellXfs>
  <cellStyles count="1">
    <cellStyle name="Normal" xfId="0" builtinId="0" hidden="0"/>
  </cellStyles>
  <dxfs count="3">
    <dxf>
      <font>
        <name val="Aptos"/>
        <b val="1"/>
        <color rgb="0016A34A"/>
        <sz val="10"/>
      </font>
      <fill>
        <patternFill patternType="solid">
          <fgColor rgb="00DCFCE7"/>
          <bgColor rgb="00DCFCE7"/>
        </patternFill>
      </fill>
    </dxf>
    <dxf>
      <font>
        <name val="Aptos"/>
        <b val="1"/>
        <color rgb="00D97706"/>
        <sz val="10"/>
      </font>
      <fill>
        <patternFill patternType="solid">
          <fgColor rgb="00FEF3C7"/>
          <bgColor rgb="00FEF3C7"/>
        </patternFill>
      </fill>
    </dxf>
    <dxf>
      <font>
        <name val="Aptos"/>
        <b val="1"/>
        <color rgb="00DC2626"/>
        <sz val="10"/>
      </font>
      <fill>
        <patternFill patternType="solid">
          <fgColor rgb="00FEE2E2"/>
          <b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E3A5F"/>
    <outlinePr summaryBelow="1" summaryRight="1"/>
    <pageSetUpPr/>
  </sheetPr>
  <dimension ref="A1:B30"/>
  <sheetViews>
    <sheetView showGridLines="0" zoomScale="110" workbookViewId="0">
      <selection activeCell="A1" sqref="A1"/>
    </sheetView>
  </sheetViews>
  <sheetFormatPr baseColWidth="8" defaultRowHeight="15"/>
  <cols>
    <col width="22" customWidth="1" min="1" max="1"/>
    <col width="80" customWidth="1" min="2" max="2"/>
  </cols>
  <sheetData>
    <row r="1" ht="50" customHeight="1">
      <c r="A1" s="1" t="inlineStr">
        <is>
          <t>PERSONAL EMERGENCY FUND CALCULATOR</t>
        </is>
      </c>
      <c r="B1" s="2" t="n"/>
    </row>
    <row r="2" ht="24" customHeight="1">
      <c r="A2" s="3" t="inlineStr">
        <is>
          <t>RangeLead.com  |  Auto-Calculated Spreadsheet</t>
        </is>
      </c>
      <c r="B2" s="4" t="n"/>
    </row>
    <row r="4">
      <c r="A4" s="5" t="inlineStr">
        <is>
          <t>PURPOSE</t>
        </is>
      </c>
    </row>
    <row r="5" ht="58" customHeight="1">
      <c r="A5" s="6" t="inlineStr">
        <is>
          <t>Calculate your ideal emergency fund target based on monthly essential expenses and income stability. Track your progress and determine how long it will take to reach your goal at different savings rates.</t>
        </is>
      </c>
    </row>
    <row r="7">
      <c r="A7" s="5" t="inlineStr">
        <is>
          <t>REQUIRED INPUTS (INPUT sheet)</t>
        </is>
      </c>
    </row>
    <row r="8" ht="22" customHeight="1">
      <c r="A8" s="6" t="inlineStr">
        <is>
          <t xml:space="preserve">  • Monthly essential expenses by category (housing, food, transport, etc.)</t>
        </is>
      </c>
    </row>
    <row r="9" ht="22" customHeight="1">
      <c r="A9" s="6" t="inlineStr">
        <is>
          <t xml:space="preserve">  • Current savings balance</t>
        </is>
      </c>
    </row>
    <row r="10" ht="22" customHeight="1">
      <c r="A10" s="6" t="inlineStr">
        <is>
          <t xml:space="preserve">  • Monthly take-home income</t>
        </is>
      </c>
    </row>
    <row r="11" ht="22" customHeight="1">
      <c r="A11" s="6" t="inlineStr">
        <is>
          <t xml:space="preserve">  • Income stability rating (1-5 scale)</t>
        </is>
      </c>
    </row>
    <row r="12" ht="22" customHeight="1">
      <c r="A12" s="6" t="inlineStr">
        <is>
          <t xml:space="preserve">  • Monthly savings contribution</t>
        </is>
      </c>
    </row>
    <row r="14">
      <c r="A14" s="5" t="inlineStr">
        <is>
          <t>OUTPUTS (OUTPUT sheet)</t>
        </is>
      </c>
    </row>
    <row r="15" ht="22" customHeight="1">
      <c r="A15" s="6" t="inlineStr">
        <is>
          <t xml:space="preserve">  • Target fund at 3, 6, and 9 month coverage levels</t>
        </is>
      </c>
    </row>
    <row r="16" ht="22" customHeight="1">
      <c r="A16" s="6" t="inlineStr">
        <is>
          <t xml:space="preserve">  • Current coverage in months</t>
        </is>
      </c>
    </row>
    <row r="17" ht="22" customHeight="1">
      <c r="A17" s="6" t="inlineStr">
        <is>
          <t xml:space="preserve">  • Gap to each target level</t>
        </is>
      </c>
    </row>
    <row r="18" ht="22" customHeight="1">
      <c r="A18" s="6" t="inlineStr">
        <is>
          <t xml:space="preserve">  • Monthly contribution needed to reach target in 12 months</t>
        </is>
      </c>
    </row>
    <row r="19" ht="22" customHeight="1">
      <c r="A19" s="6" t="inlineStr">
        <is>
          <t xml:space="preserve">  • Timeline to reach each target at current savings rate</t>
        </is>
      </c>
    </row>
    <row r="20" ht="22" customHeight="1">
      <c r="A20" s="6" t="inlineStr">
        <is>
          <t xml:space="preserve">  • Risk-adjusted recommendation based on income stability</t>
        </is>
      </c>
    </row>
    <row r="22">
      <c r="A22" s="5" t="inlineStr">
        <is>
          <t>DO NOT EDIT</t>
        </is>
      </c>
    </row>
    <row r="23" ht="22" customHeight="1">
      <c r="A23" s="6" t="inlineStr">
        <is>
          <t xml:space="preserve">  • LOGIC sheet — contains all calculations</t>
        </is>
      </c>
    </row>
    <row r="24" ht="22" customHeight="1">
      <c r="A24" s="6" t="inlineStr">
        <is>
          <t xml:space="preserve">  • OUTPUT sheet — displays results from LOGIC</t>
        </is>
      </c>
    </row>
    <row r="25" ht="22" customHeight="1">
      <c r="A25" s="6" t="inlineStr">
        <is>
          <t xml:space="preserve">  • CONFIG sheet — contains constants and rates</t>
        </is>
      </c>
    </row>
    <row r="27">
      <c r="A27" s="5" t="inlineStr">
        <is>
          <t>HOW TO USE</t>
        </is>
      </c>
    </row>
    <row r="28" ht="22" customHeight="1">
      <c r="A28" s="6" t="inlineStr">
        <is>
          <t xml:space="preserve">  • Go to the INPUT sheet and fill in the yellow-highlighted cells</t>
        </is>
      </c>
    </row>
    <row r="29" ht="22" customHeight="1">
      <c r="A29" s="6" t="inlineStr">
        <is>
          <t xml:space="preserve">  • Results auto-calculate instantly on the OUTPUT sheet</t>
        </is>
      </c>
    </row>
    <row r="30" ht="22" customHeight="1">
      <c r="A30" s="6" t="inlineStr">
        <is>
          <t xml:space="preserve">  • Adjust CONFIG values only if you understand the assumptions</t>
        </is>
      </c>
    </row>
  </sheetData>
  <mergeCells count="20">
    <mergeCell ref="A24:B24"/>
    <mergeCell ref="A30:B30"/>
    <mergeCell ref="A15:B15"/>
    <mergeCell ref="A11:B11"/>
    <mergeCell ref="A1:B1"/>
    <mergeCell ref="A16:B16"/>
    <mergeCell ref="A25:B25"/>
    <mergeCell ref="A18:B18"/>
    <mergeCell ref="A12:B12"/>
    <mergeCell ref="A2:B2"/>
    <mergeCell ref="A5:B5"/>
    <mergeCell ref="A23:B23"/>
    <mergeCell ref="A17:B17"/>
    <mergeCell ref="A8:B8"/>
    <mergeCell ref="A20:B20"/>
    <mergeCell ref="A29:B29"/>
    <mergeCell ref="A19:B19"/>
    <mergeCell ref="A10:B10"/>
    <mergeCell ref="A28:B28"/>
    <mergeCell ref="A9:B9"/>
  </mergeCells>
  <pageMargins left="0.75" right="0.75" top="1" bottom="1" header="0.5" footer="0.5"/>
</worksheet>
</file>

<file path=xl/worksheets/sheet2.xml><?xml version="1.0" encoding="utf-8"?>
<worksheet xmlns="http://schemas.openxmlformats.org/spreadsheetml/2006/main">
  <sheetPr>
    <tabColor rgb="007C3AED"/>
    <outlinePr summaryBelow="1" summaryRight="1"/>
    <pageSetUpPr/>
  </sheetPr>
  <dimension ref="A1:C14"/>
  <sheetViews>
    <sheetView showGridLines="0" zoomScale="110" workbookViewId="0">
      <selection activeCell="A1" sqref="A1"/>
    </sheetView>
  </sheetViews>
  <sheetFormatPr baseColWidth="8" defaultRowHeight="15"/>
  <cols>
    <col width="30" customWidth="1" min="1" max="1"/>
    <col width="16" customWidth="1" min="2" max="2"/>
    <col width="30" customWidth="1" min="3" max="3"/>
    <col width="16" customWidth="1" min="4" max="4"/>
  </cols>
  <sheetData>
    <row r="1" ht="28" customHeight="1">
      <c r="A1" s="7" t="inlineStr">
        <is>
          <t xml:space="preserve">  CONFIGURATION — Fund Multipliers &amp; Assumptions</t>
        </is>
      </c>
      <c r="B1" s="8" t="n"/>
      <c r="C1" s="8" t="n"/>
    </row>
    <row r="3" ht="26" customHeight="1">
      <c r="A3" s="9" t="inlineStr">
        <is>
          <t>Conservative Multiplier (months)</t>
        </is>
      </c>
      <c r="B3" s="10" t="n">
        <v>3</v>
      </c>
      <c r="C3" s="11" t="inlineStr">
        <is>
          <t>Minimum recommended months</t>
        </is>
      </c>
    </row>
    <row r="4" ht="26" customHeight="1">
      <c r="A4" s="9" t="inlineStr">
        <is>
          <t>Standard Multiplier (months)</t>
        </is>
      </c>
      <c r="B4" s="10" t="n">
        <v>6</v>
      </c>
      <c r="C4" s="11" t="inlineStr">
        <is>
          <t>Standard recommendation</t>
        </is>
      </c>
    </row>
    <row r="5" ht="26" customHeight="1">
      <c r="A5" s="9" t="inlineStr">
        <is>
          <t>Aggressive Multiplier (months)</t>
        </is>
      </c>
      <c r="B5" s="10" t="n">
        <v>9</v>
      </c>
      <c r="C5" s="11" t="inlineStr">
        <is>
          <t>Maximum security months</t>
        </is>
      </c>
    </row>
    <row r="7" ht="26" customHeight="1">
      <c r="A7" s="9" t="inlineStr">
        <is>
          <t>Stability 1 — Recommended Months</t>
        </is>
      </c>
      <c r="B7" s="10" t="n">
        <v>9</v>
      </c>
      <c r="C7" s="11" t="inlineStr">
        <is>
          <t>Very unstable income (freelance, gig)</t>
        </is>
      </c>
    </row>
    <row r="8" ht="26" customHeight="1">
      <c r="A8" s="9" t="inlineStr">
        <is>
          <t>Stability 2 — Recommended Months</t>
        </is>
      </c>
      <c r="B8" s="10" t="n">
        <v>8</v>
      </c>
      <c r="C8" s="11" t="inlineStr">
        <is>
          <t>Somewhat unstable (contract, seasonal)</t>
        </is>
      </c>
    </row>
    <row r="9" ht="26" customHeight="1">
      <c r="A9" s="9" t="inlineStr">
        <is>
          <t>Stability 3 — Recommended Months</t>
        </is>
      </c>
      <c r="B9" s="10" t="n">
        <v>6</v>
      </c>
      <c r="C9" s="11" t="inlineStr">
        <is>
          <t>Moderate stability (small business)</t>
        </is>
      </c>
    </row>
    <row r="10" ht="26" customHeight="1">
      <c r="A10" s="9" t="inlineStr">
        <is>
          <t>Stability 4 — Recommended Months</t>
        </is>
      </c>
      <c r="B10" s="10" t="n">
        <v>5</v>
      </c>
      <c r="C10" s="11" t="inlineStr">
        <is>
          <t>Stable (full-time, single income)</t>
        </is>
      </c>
    </row>
    <row r="11" ht="26" customHeight="1">
      <c r="A11" s="9" t="inlineStr">
        <is>
          <t>Stability 5 — Recommended Months</t>
        </is>
      </c>
      <c r="B11" s="10" t="n">
        <v>3</v>
      </c>
      <c r="C11" s="11" t="inlineStr">
        <is>
          <t>Very stable (dual income, govt)</t>
        </is>
      </c>
    </row>
    <row r="13" ht="26" customHeight="1">
      <c r="A13" s="9" t="inlineStr">
        <is>
          <t>Goal Timeline (months)</t>
        </is>
      </c>
      <c r="B13" s="10" t="n">
        <v>12</v>
      </c>
      <c r="C13" s="11" t="inlineStr">
        <is>
          <t>Target months to reach goal</t>
        </is>
      </c>
    </row>
    <row r="14" ht="26" customHeight="1">
      <c r="A14" s="9" t="inlineStr">
        <is>
          <t>Savings Growth Rate (annual)</t>
        </is>
      </c>
      <c r="B14" s="12" t="n">
        <v>0.04</v>
      </c>
      <c r="C14" s="11" t="inlineStr">
        <is>
          <t>Expected return on savings</t>
        </is>
      </c>
    </row>
  </sheetData>
  <mergeCells count="1">
    <mergeCell ref="A1:C1"/>
  </mergeCells>
  <pageMargins left="0.75" right="0.75" top="1" bottom="1" header="0.5" footer="0.5"/>
</worksheet>
</file>

<file path=xl/worksheets/sheet3.xml><?xml version="1.0" encoding="utf-8"?>
<worksheet xmlns="http://schemas.openxmlformats.org/spreadsheetml/2006/main">
  <sheetPr>
    <tabColor rgb="0016A34A"/>
    <outlinePr summaryBelow="1" summaryRight="1"/>
    <pageSetUpPr/>
  </sheetPr>
  <dimension ref="A1:D19"/>
  <sheetViews>
    <sheetView showGridLines="0" zoomScale="110" workbookViewId="0">
      <selection activeCell="A1" sqref="A1"/>
    </sheetView>
  </sheetViews>
  <sheetFormatPr baseColWidth="8" defaultRowHeight="15"/>
  <cols>
    <col width="32" customWidth="1" min="1" max="1"/>
    <col width="16" customWidth="1" min="2" max="2"/>
    <col width="16" customWidth="1" min="3" max="3"/>
    <col width="30" customWidth="1" min="4" max="4"/>
    <col width="16" customWidth="1" min="5" max="5"/>
    <col width="16" customWidth="1" min="6" max="6"/>
    <col width="16" customWidth="1" min="7" max="7"/>
    <col width="16" customWidth="1" min="8" max="8"/>
  </cols>
  <sheetData>
    <row r="1" ht="28" customHeight="1">
      <c r="A1" s="13" t="inlineStr">
        <is>
          <t xml:space="preserve">  EMERGENCY FUND INPUTS — Enter your data in yellow cells</t>
        </is>
      </c>
      <c r="B1" s="14" t="n"/>
      <c r="C1" s="14" t="n"/>
      <c r="D1" s="14" t="n"/>
    </row>
    <row r="3" ht="28" customHeight="1">
      <c r="A3" s="15" t="inlineStr">
        <is>
          <t xml:space="preserve">  INCOME &amp; SAVINGS</t>
        </is>
      </c>
      <c r="B3" s="16" t="n"/>
      <c r="C3" s="16" t="n"/>
      <c r="D3" s="16" t="n"/>
    </row>
    <row r="4" ht="28" customHeight="1">
      <c r="A4" s="17" t="inlineStr">
        <is>
          <t>Monthly Take-Home Income</t>
        </is>
      </c>
      <c r="B4" s="18" t="n">
        <v>5000</v>
      </c>
      <c r="C4" s="11" t="inlineStr">
        <is>
          <t>After taxes</t>
        </is>
      </c>
    </row>
    <row r="5" ht="28" customHeight="1">
      <c r="A5" s="17" t="inlineStr">
        <is>
          <t>Current Savings Balance</t>
        </is>
      </c>
      <c r="B5" s="18" t="n">
        <v>8000</v>
      </c>
      <c r="C5" s="11" t="inlineStr">
        <is>
          <t>Total emergency savings</t>
        </is>
      </c>
    </row>
    <row r="6" ht="28" customHeight="1">
      <c r="A6" s="17" t="inlineStr">
        <is>
          <t>Monthly Savings Contribution</t>
        </is>
      </c>
      <c r="B6" s="18" t="n">
        <v>500</v>
      </c>
      <c r="C6" s="11" t="inlineStr">
        <is>
          <t>Amount you save each month</t>
        </is>
      </c>
    </row>
    <row r="7" ht="28" customHeight="1">
      <c r="A7" s="17" t="inlineStr">
        <is>
          <t>Income Stability Rating (1-5)</t>
        </is>
      </c>
      <c r="B7" s="19" t="n">
        <v>3</v>
      </c>
      <c r="C7" s="11" t="inlineStr">
        <is>
          <t>1=Very Unstable, 5=Very Stable</t>
        </is>
      </c>
    </row>
    <row r="9" ht="28" customHeight="1">
      <c r="A9" s="20" t="inlineStr">
        <is>
          <t xml:space="preserve">  MONTHLY ESSENTIAL EXPENSES</t>
        </is>
      </c>
      <c r="B9" s="21" t="n"/>
      <c r="C9" s="21" t="n"/>
      <c r="D9" s="21" t="n"/>
    </row>
    <row r="10" ht="28" customHeight="1">
      <c r="A10" s="17" t="inlineStr">
        <is>
          <t>Housing (Rent/Mortgage)</t>
        </is>
      </c>
      <c r="B10" s="18" t="n">
        <v>1500</v>
      </c>
    </row>
    <row r="11" ht="28" customHeight="1">
      <c r="A11" s="17" t="inlineStr">
        <is>
          <t>Utilities (Electric, Water, Gas)</t>
        </is>
      </c>
      <c r="B11" s="18" t="n">
        <v>200</v>
      </c>
    </row>
    <row r="12" ht="28" customHeight="1">
      <c r="A12" s="17" t="inlineStr">
        <is>
          <t>Food &amp; Groceries</t>
        </is>
      </c>
      <c r="B12" s="18" t="n">
        <v>500</v>
      </c>
    </row>
    <row r="13" ht="28" customHeight="1">
      <c r="A13" s="17" t="inlineStr">
        <is>
          <t>Transportation</t>
        </is>
      </c>
      <c r="B13" s="18" t="n">
        <v>300</v>
      </c>
    </row>
    <row r="14" ht="28" customHeight="1">
      <c r="A14" s="17" t="inlineStr">
        <is>
          <t>Insurance Premiums</t>
        </is>
      </c>
      <c r="B14" s="18" t="n">
        <v>250</v>
      </c>
    </row>
    <row r="15" ht="28" customHeight="1">
      <c r="A15" s="17" t="inlineStr">
        <is>
          <t>Minimum Debt Payments</t>
        </is>
      </c>
      <c r="B15" s="18" t="n">
        <v>400</v>
      </c>
    </row>
    <row r="16" ht="28" customHeight="1">
      <c r="A16" s="17" t="inlineStr">
        <is>
          <t>Phone &amp; Internet</t>
        </is>
      </c>
      <c r="B16" s="18" t="n">
        <v>120</v>
      </c>
    </row>
    <row r="17" ht="28" customHeight="1">
      <c r="A17" s="17" t="inlineStr">
        <is>
          <t>Medical / Prescriptions</t>
        </is>
      </c>
      <c r="B17" s="18" t="n">
        <v>100</v>
      </c>
    </row>
    <row r="18" ht="28" customHeight="1">
      <c r="A18" s="17" t="inlineStr">
        <is>
          <t>Childcare / Dependents</t>
        </is>
      </c>
      <c r="B18" s="18" t="n">
        <v>0</v>
      </c>
    </row>
    <row r="19" ht="28" customHeight="1">
      <c r="A19" s="17" t="inlineStr">
        <is>
          <t>Other Essential Expenses</t>
        </is>
      </c>
      <c r="B19" s="18" t="n">
        <v>150</v>
      </c>
    </row>
  </sheetData>
  <mergeCells count="3">
    <mergeCell ref="A1:D1"/>
    <mergeCell ref="A9:D9"/>
    <mergeCell ref="A3:D3"/>
  </mergeCells>
  <pageMargins left="0.75" right="0.75" top="1" bottom="1" header="0.5" footer="0.5"/>
</worksheet>
</file>

<file path=xl/worksheets/sheet4.xml><?xml version="1.0" encoding="utf-8"?>
<worksheet xmlns="http://schemas.openxmlformats.org/spreadsheetml/2006/main">
  <sheetPr>
    <tabColor rgb="00D97706"/>
    <outlinePr summaryBelow="1" summaryRight="1"/>
    <pageSetUpPr/>
  </sheetPr>
  <dimension ref="A1:D47"/>
  <sheetViews>
    <sheetView showGridLines="0" zoomScale="110" workbookViewId="0">
      <selection activeCell="A1" sqref="A1"/>
    </sheetView>
  </sheetViews>
  <sheetFormatPr baseColWidth="8" defaultRowHeight="15"/>
  <cols>
    <col width="36" customWidth="1" min="1" max="1"/>
    <col width="18" customWidth="1" min="2" max="2"/>
    <col width="18" customWidth="1" min="3" max="3"/>
    <col width="18" customWidth="1" min="4" max="4"/>
    <col width="16" customWidth="1" min="5" max="5"/>
    <col width="16" customWidth="1" min="6" max="6"/>
    <col width="16" customWidth="1" min="7" max="7"/>
    <col width="16" customWidth="1" min="8" max="8"/>
    <col width="16" customWidth="1" min="9" max="9"/>
    <col width="16" customWidth="1" min="10" max="10"/>
  </cols>
  <sheetData>
    <row r="1" ht="28" customHeight="1">
      <c r="A1" s="20" t="inlineStr">
        <is>
          <t xml:space="preserve">  CALCULATIONS — All formulas, do NOT edit</t>
        </is>
      </c>
      <c r="B1" s="21" t="n"/>
      <c r="C1" s="21" t="n"/>
      <c r="D1" s="21" t="n"/>
    </row>
    <row r="3" ht="28" customHeight="1">
      <c r="A3" s="15" t="inlineStr">
        <is>
          <t xml:space="preserve">  EXPENSE TOTALS</t>
        </is>
      </c>
      <c r="B3" s="16" t="n"/>
      <c r="C3" s="16" t="n"/>
      <c r="D3" s="16" t="n"/>
    </row>
    <row r="4" ht="28" customHeight="1">
      <c r="A4" s="22" t="inlineStr">
        <is>
          <t>Total Monthly Essential Expenses</t>
        </is>
      </c>
      <c r="B4" s="23">
        <f>SUM(INPUT!B10:B19)</f>
        <v/>
      </c>
    </row>
    <row r="5" ht="28" customHeight="1">
      <c r="A5" s="22" t="inlineStr">
        <is>
          <t>Annual Essential Expenses</t>
        </is>
      </c>
      <c r="B5" s="23">
        <f>B4*12</f>
        <v/>
      </c>
    </row>
    <row r="7" ht="28" customHeight="1">
      <c r="A7" s="15" t="inlineStr">
        <is>
          <t xml:space="preserve">  TARGET FUND LEVELS</t>
        </is>
      </c>
      <c r="B7" s="16" t="n"/>
      <c r="C7" s="16" t="n"/>
      <c r="D7" s="16" t="n"/>
    </row>
    <row r="8" ht="28" customHeight="1">
      <c r="A8" s="22" t="inlineStr">
        <is>
          <t>3-Month Target (Conservative)</t>
        </is>
      </c>
      <c r="B8" s="23">
        <f>B4*CONFIG!B3</f>
        <v/>
      </c>
    </row>
    <row r="9" ht="28" customHeight="1">
      <c r="A9" s="22" t="inlineStr">
        <is>
          <t>6-Month Target (Standard)</t>
        </is>
      </c>
      <c r="B9" s="23">
        <f>B4*CONFIG!B4</f>
        <v/>
      </c>
    </row>
    <row r="10" ht="28" customHeight="1">
      <c r="A10" s="22" t="inlineStr">
        <is>
          <t>9-Month Target (Aggressive)</t>
        </is>
      </c>
      <c r="B10" s="23">
        <f>B4*CONFIG!B5</f>
        <v/>
      </c>
    </row>
    <row r="12" ht="28" customHeight="1">
      <c r="A12" s="22" t="inlineStr">
        <is>
          <t>Stability-Based Recommended Months</t>
        </is>
      </c>
      <c r="B12" s="24">
        <f>CHOOSE(INPUT!B7,CONFIG!B7,CONFIG!B8,CONFIG!B9,CONFIG!B10,CONFIG!B11)</f>
        <v/>
      </c>
    </row>
    <row r="13" ht="28" customHeight="1">
      <c r="A13" s="22" t="inlineStr">
        <is>
          <t>Risk-Adjusted Target Fund</t>
        </is>
      </c>
      <c r="B13" s="23">
        <f>B4*B12</f>
        <v/>
      </c>
    </row>
    <row r="15" ht="28" customHeight="1">
      <c r="A15" s="15" t="inlineStr">
        <is>
          <t xml:space="preserve">  CURRENT COVERAGE ANALYSIS</t>
        </is>
      </c>
      <c r="B15" s="16" t="n"/>
      <c r="C15" s="16" t="n"/>
      <c r="D15" s="16" t="n"/>
    </row>
    <row r="16" ht="28" customHeight="1">
      <c r="A16" s="22" t="inlineStr">
        <is>
          <t>Current Savings</t>
        </is>
      </c>
      <c r="B16" s="23">
        <f>INPUT!B5</f>
        <v/>
      </c>
    </row>
    <row r="17" ht="28" customHeight="1">
      <c r="A17" s="22" t="inlineStr">
        <is>
          <t>Current Coverage (months)</t>
        </is>
      </c>
      <c r="B17" s="25">
        <f>IF(B4&gt;0,B16/B4,0)</f>
        <v/>
      </c>
    </row>
    <row r="18" ht="28" customHeight="1">
      <c r="A18" s="22" t="inlineStr">
        <is>
          <t>Coverage Percentage (vs 6-month)</t>
        </is>
      </c>
      <c r="B18" s="26">
        <f>IF(B9&gt;0,B16/B9,0)</f>
        <v/>
      </c>
    </row>
    <row r="20" ht="28" customHeight="1">
      <c r="A20" s="15" t="inlineStr">
        <is>
          <t xml:space="preserve">  GAP ANALYSIS</t>
        </is>
      </c>
      <c r="B20" s="16" t="n"/>
      <c r="C20" s="16" t="n"/>
      <c r="D20" s="16" t="n"/>
    </row>
    <row r="21" ht="28" customHeight="1">
      <c r="A21" s="22" t="inlineStr">
        <is>
          <t>Gap to 3-Month Target</t>
        </is>
      </c>
      <c r="B21" s="23">
        <f>MAX(0,B8-B16)</f>
        <v/>
      </c>
    </row>
    <row r="22" ht="28" customHeight="1">
      <c r="A22" s="22" t="inlineStr">
        <is>
          <t>Gap to 6-Month Target</t>
        </is>
      </c>
      <c r="B22" s="23">
        <f>MAX(0,B9-B16)</f>
        <v/>
      </c>
    </row>
    <row r="23" ht="28" customHeight="1">
      <c r="A23" s="22" t="inlineStr">
        <is>
          <t>Gap to 9-Month Target</t>
        </is>
      </c>
      <c r="B23" s="23">
        <f>MAX(0,B10-B16)</f>
        <v/>
      </c>
    </row>
    <row r="24" ht="28" customHeight="1">
      <c r="A24" s="22" t="inlineStr">
        <is>
          <t>Gap to Risk-Adjusted Target</t>
        </is>
      </c>
      <c r="B24" s="23">
        <f>MAX(0,B13-B16)</f>
        <v/>
      </c>
    </row>
    <row r="26" ht="28" customHeight="1">
      <c r="A26" s="15" t="inlineStr">
        <is>
          <t xml:space="preserve">  CONTRIBUTION PLANNING</t>
        </is>
      </c>
      <c r="B26" s="16" t="n"/>
      <c r="C26" s="16" t="n"/>
      <c r="D26" s="16" t="n"/>
    </row>
    <row r="27" ht="28" customHeight="1">
      <c r="A27" s="22" t="inlineStr">
        <is>
          <t>Current Monthly Contribution</t>
        </is>
      </c>
      <c r="B27" s="23">
        <f>INPUT!B6</f>
        <v/>
      </c>
    </row>
    <row r="28" ht="28" customHeight="1">
      <c r="A28" s="22" t="inlineStr">
        <is>
          <t>Contribution Needed (3-mo in 12 mo)</t>
        </is>
      </c>
      <c r="B28" s="23">
        <f>IF(B21&lt;=0,0,B21/CONFIG!B13)</f>
        <v/>
      </c>
    </row>
    <row r="29" ht="28" customHeight="1">
      <c r="A29" s="22" t="inlineStr">
        <is>
          <t>Contribution Needed (6-mo in 12 mo)</t>
        </is>
      </c>
      <c r="B29" s="23">
        <f>IF(B22&lt;=0,0,B22/CONFIG!B13)</f>
        <v/>
      </c>
    </row>
    <row r="30" ht="28" customHeight="1">
      <c r="A30" s="22" t="inlineStr">
        <is>
          <t>Contribution Needed (9-mo in 12 mo)</t>
        </is>
      </c>
      <c r="B30" s="23">
        <f>IF(B23&lt;=0,0,B23/CONFIG!B13)</f>
        <v/>
      </c>
    </row>
    <row r="31" ht="28" customHeight="1">
      <c r="A31" s="22" t="inlineStr">
        <is>
          <t>Contribution Needed (Risk-Adj in 12 mo)</t>
        </is>
      </c>
      <c r="B31" s="23">
        <f>IF(B24&lt;=0,0,B24/CONFIG!B13)</f>
        <v/>
      </c>
    </row>
    <row r="33" ht="28" customHeight="1">
      <c r="A33" s="15" t="inlineStr">
        <is>
          <t xml:space="preserve">  TIMELINE AT CURRENT SAVINGS RATE</t>
        </is>
      </c>
      <c r="B33" s="16" t="n"/>
      <c r="C33" s="16" t="n"/>
      <c r="D33" s="16" t="n"/>
    </row>
    <row r="34" ht="28" customHeight="1">
      <c r="A34" s="22" t="inlineStr">
        <is>
          <t>Months to 3-Month Target</t>
        </is>
      </c>
      <c r="B34" s="24">
        <f>IF(B21&lt;=0,0,IF(B27&lt;=0,"Never",ROUNDUP(B21/B27,0)))</f>
        <v/>
      </c>
    </row>
    <row r="35" ht="28" customHeight="1">
      <c r="A35" s="22" t="inlineStr">
        <is>
          <t>Months to 6-Month Target</t>
        </is>
      </c>
      <c r="B35" s="24">
        <f>IF(B22&lt;=0,0,IF(B27&lt;=0,"Never",ROUNDUP(B22/B27,0)))</f>
        <v/>
      </c>
    </row>
    <row r="36" ht="28" customHeight="1">
      <c r="A36" s="22" t="inlineStr">
        <is>
          <t>Months to 9-Month Target</t>
        </is>
      </c>
      <c r="B36" s="24">
        <f>IF(B23&lt;=0,0,IF(B27&lt;=0,"Never",ROUNDUP(B23/B27,0)))</f>
        <v/>
      </c>
    </row>
    <row r="37" ht="28" customHeight="1">
      <c r="A37" s="22" t="inlineStr">
        <is>
          <t>Months to Risk-Adjusted Target</t>
        </is>
      </c>
      <c r="B37" s="24">
        <f>IF(B24&lt;=0,0,IF(B27&lt;=0,"Never",ROUNDUP(B24/B27,0)))</f>
        <v/>
      </c>
    </row>
    <row r="39" ht="28" customHeight="1">
      <c r="A39" s="22" t="inlineStr">
        <is>
          <t>Monthly Growth Rate</t>
        </is>
      </c>
      <c r="B39" s="27">
        <f>CONFIG!B14/12</f>
        <v/>
      </c>
    </row>
    <row r="40" ht="28" customHeight="1">
      <c r="A40" s="22" t="inlineStr">
        <is>
          <t>Projected Savings in 12 Months</t>
        </is>
      </c>
      <c r="B40" s="23">
        <f>B16*(1+B39)^12+B27*((1+B39)^12-1)/MAX(B39,0.0001)</f>
        <v/>
      </c>
    </row>
    <row r="41" ht="28" customHeight="1">
      <c r="A41" s="22" t="inlineStr">
        <is>
          <t>Projected Coverage in 12 Months</t>
        </is>
      </c>
      <c r="B41" s="25">
        <f>IF(B4&gt;0,B40/B4,0)</f>
        <v/>
      </c>
    </row>
    <row r="43" ht="28" customHeight="1">
      <c r="A43" s="15" t="inlineStr">
        <is>
          <t xml:space="preserve">  STATUS ASSESSMENT</t>
        </is>
      </c>
      <c r="B43" s="16" t="n"/>
      <c r="C43" s="16" t="n"/>
      <c r="D43" s="16" t="n"/>
    </row>
    <row r="44" ht="28" customHeight="1">
      <c r="A44" s="22" t="inlineStr">
        <is>
          <t>Savings Rate (% of income)</t>
        </is>
      </c>
      <c r="B44" s="26">
        <f>IF(INPUT!B4&gt;0,B27/INPUT!B4,0)</f>
        <v/>
      </c>
    </row>
    <row r="45" ht="28" customHeight="1">
      <c r="A45" s="22" t="inlineStr">
        <is>
          <t>Fund Health Status</t>
        </is>
      </c>
      <c r="B45" s="24">
        <f>IF(B17&gt;=B12,"FULLY FUNDED",IF(B17&gt;=3,"PARTIALLY FUNDED","UNDERFUNDED"))</f>
        <v/>
      </c>
    </row>
    <row r="46" ht="28" customHeight="1">
      <c r="A46" s="22" t="inlineStr">
        <is>
          <t>Expense-to-Income Ratio</t>
        </is>
      </c>
      <c r="B46" s="26">
        <f>IF(INPUT!B4&gt;0,B4/INPUT!B4,0)</f>
        <v/>
      </c>
    </row>
    <row r="47" ht="28" customHeight="1">
      <c r="A47" s="22" t="inlineStr">
        <is>
          <t>Max Sustainable Contribution</t>
        </is>
      </c>
      <c r="B47" s="23">
        <f>MAX(0,INPUT!B4-B4)</f>
        <v/>
      </c>
    </row>
  </sheetData>
  <mergeCells count="8">
    <mergeCell ref="A1:D1"/>
    <mergeCell ref="A3:D3"/>
    <mergeCell ref="A20:D20"/>
    <mergeCell ref="A26:D26"/>
    <mergeCell ref="A15:D15"/>
    <mergeCell ref="A7:D7"/>
    <mergeCell ref="A43:D43"/>
    <mergeCell ref="A33:D33"/>
  </mergeCells>
  <pageMargins left="0.75" right="0.75" top="1" bottom="1" header="0.5" footer="0.5"/>
</worksheet>
</file>

<file path=xl/worksheets/sheet5.xml><?xml version="1.0" encoding="utf-8"?>
<worksheet xmlns="http://schemas.openxmlformats.org/spreadsheetml/2006/main">
  <sheetPr>
    <tabColor rgb="000891B2"/>
    <outlinePr summaryBelow="1" summaryRight="1"/>
    <pageSetUpPr/>
  </sheetPr>
  <dimension ref="A1:E29"/>
  <sheetViews>
    <sheetView showGridLines="0" zoomScale="110" workbookViewId="0">
      <selection activeCell="A1" sqref="A1"/>
    </sheetView>
  </sheetViews>
  <sheetFormatPr baseColWidth="8" defaultRowHeight="15"/>
  <cols>
    <col width="32" customWidth="1" min="1" max="1"/>
    <col width="18" customWidth="1" min="2" max="2"/>
    <col width="4" customWidth="1" min="3" max="3"/>
    <col width="32" customWidth="1" min="4" max="4"/>
    <col width="18" customWidth="1" min="5" max="5"/>
    <col width="16" customWidth="1" min="6" max="6"/>
    <col width="16" customWidth="1" min="7" max="7"/>
    <col width="16" customWidth="1" min="8" max="8"/>
  </cols>
  <sheetData>
    <row r="1" ht="44" customHeight="1">
      <c r="A1" s="28" t="inlineStr">
        <is>
          <t>EMERGENCY FUND CALCULATOR — RESULTS</t>
        </is>
      </c>
      <c r="B1" s="2" t="n"/>
      <c r="C1" s="2" t="n"/>
      <c r="D1" s="2" t="n"/>
      <c r="E1" s="2" t="n"/>
    </row>
    <row r="2" ht="24" customHeight="1">
      <c r="A2" s="3" t="inlineStr">
        <is>
          <t>Auto-calculated from your inputs</t>
        </is>
      </c>
      <c r="B2" s="4" t="n"/>
      <c r="C2" s="4" t="n"/>
      <c r="D2" s="4" t="n"/>
      <c r="E2" s="4" t="n"/>
    </row>
    <row r="4" ht="28" customHeight="1">
      <c r="A4" s="15" t="inlineStr">
        <is>
          <t xml:space="preserve">  CURRENT STATUS</t>
        </is>
      </c>
      <c r="B4" s="16" t="n"/>
      <c r="C4" s="16" t="n"/>
      <c r="D4" s="16" t="n"/>
      <c r="E4" s="16" t="n"/>
    </row>
    <row r="5" ht="32" customHeight="1">
      <c r="A5" s="17" t="inlineStr">
        <is>
          <t>Total Monthly Expenses</t>
        </is>
      </c>
      <c r="B5" s="29">
        <f>LOGIC!B4</f>
        <v/>
      </c>
    </row>
    <row r="6" ht="32" customHeight="1">
      <c r="A6" s="17" t="inlineStr">
        <is>
          <t>Current Savings</t>
        </is>
      </c>
      <c r="B6" s="29">
        <f>LOGIC!B16</f>
        <v/>
      </c>
    </row>
    <row r="7" ht="32" customHeight="1">
      <c r="A7" s="17" t="inlineStr">
        <is>
          <t>Current Coverage</t>
        </is>
      </c>
      <c r="B7" s="30">
        <f>LOGIC!B17</f>
        <v/>
      </c>
    </row>
    <row r="8" ht="32" customHeight="1">
      <c r="A8" s="17" t="inlineStr">
        <is>
          <t>Coverage % (vs 6-month)</t>
        </is>
      </c>
      <c r="B8" s="31">
        <f>LOGIC!B18</f>
        <v/>
      </c>
    </row>
    <row r="9" ht="32" customHeight="1">
      <c r="A9" s="17" t="inlineStr">
        <is>
          <t>Fund Health</t>
        </is>
      </c>
      <c r="B9" s="32">
        <f>LOGIC!B45</f>
        <v/>
      </c>
    </row>
    <row r="11" ht="28" customHeight="1">
      <c r="A11" s="33" t="inlineStr">
        <is>
          <t xml:space="preserve">  TARGET FUND LEVELS</t>
        </is>
      </c>
      <c r="B11" s="34" t="n"/>
      <c r="C11" s="34" t="n"/>
      <c r="D11" s="34" t="n"/>
      <c r="E11" s="34" t="n"/>
    </row>
    <row r="12" ht="32" customHeight="1">
      <c r="A12" s="35" t="inlineStr">
        <is>
          <t>Fund Level</t>
        </is>
      </c>
      <c r="B12" s="35" t="inlineStr">
        <is>
          <t>Target Amount</t>
        </is>
      </c>
      <c r="C12" s="35" t="inlineStr">
        <is>
          <t>Gap</t>
        </is>
      </c>
      <c r="D12" s="35" t="inlineStr">
        <is>
          <t>Monthly Needed</t>
        </is>
      </c>
      <c r="E12" s="35" t="inlineStr">
        <is>
          <t>Timeline</t>
        </is>
      </c>
    </row>
    <row r="13">
      <c r="A13" s="17" t="inlineStr">
        <is>
          <t>3-Month (Conservative)</t>
        </is>
      </c>
      <c r="B13" s="36">
        <f>LOGIC!B8</f>
        <v/>
      </c>
      <c r="C13" s="37">
        <f>LOGIC!B21</f>
        <v/>
      </c>
      <c r="D13" s="37">
        <f>LOGIC!B28</f>
        <v/>
      </c>
      <c r="E13" s="38">
        <f>LOGIC!B34</f>
        <v/>
      </c>
    </row>
    <row r="14">
      <c r="A14" s="17" t="inlineStr">
        <is>
          <t>6-Month (Standard)</t>
        </is>
      </c>
      <c r="B14" s="36">
        <f>LOGIC!B9</f>
        <v/>
      </c>
      <c r="C14" s="37">
        <f>LOGIC!B22</f>
        <v/>
      </c>
      <c r="D14" s="37">
        <f>LOGIC!B29</f>
        <v/>
      </c>
      <c r="E14" s="38">
        <f>LOGIC!B35</f>
        <v/>
      </c>
    </row>
    <row r="15">
      <c r="A15" s="17" t="inlineStr">
        <is>
          <t>9-Month (Aggressive)</t>
        </is>
      </c>
      <c r="B15" s="36">
        <f>LOGIC!B10</f>
        <v/>
      </c>
      <c r="C15" s="37">
        <f>LOGIC!B23</f>
        <v/>
      </c>
      <c r="D15" s="37">
        <f>LOGIC!B30</f>
        <v/>
      </c>
      <c r="E15" s="38">
        <f>LOGIC!B36</f>
        <v/>
      </c>
    </row>
    <row r="16">
      <c r="A16" s="17" t="inlineStr">
        <is>
          <t>Risk-Adjusted</t>
        </is>
      </c>
      <c r="B16" s="36">
        <f>LOGIC!B13</f>
        <v/>
      </c>
      <c r="C16" s="37">
        <f>LOGIC!B24</f>
        <v/>
      </c>
      <c r="D16" s="37">
        <f>LOGIC!B31</f>
        <v/>
      </c>
      <c r="E16" s="38">
        <f>LOGIC!B37</f>
        <v/>
      </c>
    </row>
    <row r="18" ht="28" customHeight="1">
      <c r="A18" s="13" t="inlineStr">
        <is>
          <t xml:space="preserve">  SAVINGS PLAN</t>
        </is>
      </c>
      <c r="B18" s="14" t="n"/>
      <c r="C18" s="14" t="n"/>
      <c r="D18" s="14" t="n"/>
      <c r="E18" s="14" t="n"/>
    </row>
    <row r="19" ht="32" customHeight="1">
      <c r="A19" s="17" t="inlineStr">
        <is>
          <t>Current Monthly Contribution</t>
        </is>
      </c>
      <c r="B19" s="29">
        <f>LOGIC!B27</f>
        <v/>
      </c>
    </row>
    <row r="20" ht="32" customHeight="1">
      <c r="A20" s="17" t="inlineStr">
        <is>
          <t>Savings Rate (% of income)</t>
        </is>
      </c>
      <c r="B20" s="31">
        <f>LOGIC!B44</f>
        <v/>
      </c>
    </row>
    <row r="21" ht="32" customHeight="1">
      <c r="A21" s="17" t="inlineStr">
        <is>
          <t>Max Possible Contribution</t>
        </is>
      </c>
      <c r="B21" s="29">
        <f>LOGIC!B47</f>
        <v/>
      </c>
    </row>
    <row r="22" ht="32" customHeight="1">
      <c r="A22" s="17" t="inlineStr">
        <is>
          <t>Expense-to-Income Ratio</t>
        </is>
      </c>
      <c r="B22" s="31">
        <f>LOGIC!B46</f>
        <v/>
      </c>
    </row>
    <row r="24" ht="28" customHeight="1">
      <c r="A24" s="39" t="inlineStr">
        <is>
          <t xml:space="preserve">  12-MONTH PROJECTION</t>
        </is>
      </c>
      <c r="B24" s="40" t="n"/>
      <c r="C24" s="40" t="n"/>
      <c r="D24" s="40" t="n"/>
      <c r="E24" s="40" t="n"/>
    </row>
    <row r="25" ht="32" customHeight="1">
      <c r="A25" s="17" t="inlineStr">
        <is>
          <t>Projected Savings (12 months)</t>
        </is>
      </c>
      <c r="B25" s="29">
        <f>LOGIC!B40</f>
        <v/>
      </c>
    </row>
    <row r="26" ht="32" customHeight="1">
      <c r="A26" s="17" t="inlineStr">
        <is>
          <t>Projected Coverage (12 months)</t>
        </is>
      </c>
      <c r="B26" s="30">
        <f>LOGIC!B41</f>
        <v/>
      </c>
    </row>
    <row r="27" ht="32" customHeight="1">
      <c r="A27" s="17" t="inlineStr">
        <is>
          <t>Recommended Months (by stability)</t>
        </is>
      </c>
      <c r="B27" s="41">
        <f>LOGIC!B12</f>
        <v/>
      </c>
    </row>
    <row r="29" ht="24" customHeight="1">
      <c r="A29" s="42" t="inlineStr">
        <is>
          <t>RangeLead.com  |  Premium B2B Lead Data  |  Free Download — rangelead.com/free-tools</t>
        </is>
      </c>
    </row>
  </sheetData>
  <mergeCells count="7">
    <mergeCell ref="A29:E29"/>
    <mergeCell ref="A4:E4"/>
    <mergeCell ref="A24:E24"/>
    <mergeCell ref="A2:E2"/>
    <mergeCell ref="A11:E11"/>
    <mergeCell ref="A1:E1"/>
    <mergeCell ref="A18:E18"/>
  </mergeCells>
  <conditionalFormatting sqref="B9">
    <cfRule type="cellIs" priority="1" operator="equal" dxfId="0">
      <formula>"FULLY FUNDED"</formula>
    </cfRule>
    <cfRule type="cellIs" priority="2" operator="equal" dxfId="1">
      <formula>"PARTIALLY FUNDED"</formula>
    </cfRule>
    <cfRule type="cellIs" priority="3" operator="equal" dxfId="2">
      <formula>"UNDERFUNDED"</formula>
    </cfRule>
  </conditionalFormatting>
  <conditionalFormatting sqref="C13:C16">
    <cfRule type="cellIs" priority="4" operator="greaterThanOrEqual" dxfId="0">
      <formula>0.001</formula>
    </cfRule>
    <cfRule type="cellIs" priority="5" operator="between" dxfId="1">
      <formula>0</formula>
      <formula>0.0</formula>
    </cfRule>
    <cfRule type="cellIs" priority="6" operator="lessThan" dxfId="2">
      <formula>0</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2026-02-10T15:45:42Z</dcterms:created>
  <dcterms:modified xmlns:dcterms="http://purl.org/dc/terms/" xmlns:xsi="http://www.w3.org/2001/XMLSchema-instance" xsi:type="dcterms:W3CDTF">2026-02-10T15:45:42Z</dcterms:modified>
</cp:coreProperties>
</file>