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&quot;$&quot;#,##0.00"/>
    <numFmt numFmtId="166" formatCode="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2" fontId="7" fillId="5" borderId="1" applyAlignment="1" pivotButton="0" quotePrefix="0" xfId="0">
      <alignment horizontal="center" vertical="center"/>
    </xf>
    <xf numFmtId="3" fontId="7" fillId="5" borderId="1" applyAlignment="1" pivotButton="0" quotePrefix="0" xfId="0">
      <alignment horizontal="center" vertical="center"/>
    </xf>
    <xf numFmtId="164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164" fontId="5" fillId="3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166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2" borderId="1" applyAlignment="1" pivotButton="0" quotePrefix="0" xfId="0">
      <alignment horizontal="left" vertical="center"/>
    </xf>
    <xf numFmtId="164" fontId="12" fillId="13" borderId="1" applyAlignment="1" pivotButton="0" quotePrefix="0" xfId="0">
      <alignment horizontal="center" vertical="center"/>
    </xf>
    <xf numFmtId="164" fontId="13" fillId="13" borderId="1" applyAlignment="1" pivotButton="0" quotePrefix="0" xfId="0">
      <alignment horizontal="center" vertical="center"/>
    </xf>
    <xf numFmtId="0" fontId="5" fillId="14" borderId="1" applyAlignment="1" pivotButton="0" quotePrefix="0" xfId="0">
      <alignment horizontal="left" vertical="center"/>
    </xf>
    <xf numFmtId="0" fontId="0" fillId="14" borderId="1" pivotButton="0" quotePrefix="0" xfId="0"/>
    <xf numFmtId="166" fontId="12" fillId="13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3" fontId="12" fillId="13" borderId="1" applyAlignment="1" pivotButton="0" quotePrefix="0" xfId="0">
      <alignment horizontal="center" vertical="center"/>
    </xf>
    <xf numFmtId="165" fontId="12" fillId="13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0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PROJECT COST ESTIMATOR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40" customHeight="1">
      <c r="A5" s="6" t="inlineStr">
        <is>
          <t>Estimate total project cost by phase, including labor, materials, and contingency. Track burn rate and per-deliverable costs.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Project phases with description</t>
        </is>
      </c>
    </row>
    <row r="9" ht="22" customHeight="1">
      <c r="A9" s="6" t="inlineStr">
        <is>
          <t xml:space="preserve">  • Resources per phase (roles, hours, hourly rates)</t>
        </is>
      </c>
    </row>
    <row r="10" ht="22" customHeight="1">
      <c r="A10" s="6" t="inlineStr">
        <is>
          <t xml:space="preserve">  • Material costs per phase</t>
        </is>
      </c>
    </row>
    <row r="11" ht="22" customHeight="1">
      <c r="A11" s="6" t="inlineStr">
        <is>
          <t xml:space="preserve">  • Contingency percentage</t>
        </is>
      </c>
    </row>
    <row r="12" ht="22" customHeight="1">
      <c r="A12" s="6" t="inlineStr">
        <is>
          <t xml:space="preserve">  • Number of deliverables per phase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Cost per phase (labor + materials)</t>
        </is>
      </c>
    </row>
    <row r="16" ht="22" customHeight="1">
      <c r="A16" s="6" t="inlineStr">
        <is>
          <t xml:space="preserve">  • Total project cost with contingency</t>
        </is>
      </c>
    </row>
    <row r="17" ht="22" customHeight="1">
      <c r="A17" s="6" t="inlineStr">
        <is>
          <t xml:space="preserve">  • Cost per deliverable</t>
        </is>
      </c>
    </row>
    <row r="18" ht="22" customHeight="1">
      <c r="A18" s="6" t="inlineStr">
        <is>
          <t xml:space="preserve">  • Monthly burn rate estimate</t>
        </is>
      </c>
    </row>
    <row r="19" ht="22" customHeight="1">
      <c r="A19" s="6" t="inlineStr">
        <is>
          <t xml:space="preserve">  • Phase cost breakdown percentages</t>
        </is>
      </c>
    </row>
    <row r="20" ht="22" customHeight="1">
      <c r="A20" s="6" t="inlineStr">
        <is>
          <t xml:space="preserve">  • Budget status indicators</t>
        </is>
      </c>
    </row>
    <row r="22">
      <c r="A22" s="5" t="inlineStr">
        <is>
          <t>DO NOT EDIT</t>
        </is>
      </c>
    </row>
    <row r="23" ht="22" customHeight="1">
      <c r="A23" s="6" t="inlineStr">
        <is>
          <t xml:space="preserve">  • LOGIC sheet — contains all calculations</t>
        </is>
      </c>
    </row>
    <row r="24" ht="22" customHeight="1">
      <c r="A24" s="6" t="inlineStr">
        <is>
          <t xml:space="preserve">  • OUTPUT sheet — displays results from LOGIC</t>
        </is>
      </c>
    </row>
    <row r="25" ht="22" customHeight="1">
      <c r="A25" s="6" t="inlineStr">
        <is>
          <t xml:space="preserve">  • CONFIG sheet — contains constants and rates</t>
        </is>
      </c>
    </row>
    <row r="27">
      <c r="A27" s="5" t="inlineStr">
        <is>
          <t>HOW TO USE</t>
        </is>
      </c>
    </row>
    <row r="28" ht="22" customHeight="1">
      <c r="A28" s="6" t="inlineStr">
        <is>
          <t xml:space="preserve">  • Go to the INPUT sheet and fill in the yellow-highlighted cells</t>
        </is>
      </c>
    </row>
    <row r="29" ht="22" customHeight="1">
      <c r="A29" s="6" t="inlineStr">
        <is>
          <t xml:space="preserve">  • Results auto-calculate instantly on the OUTPUT sheet</t>
        </is>
      </c>
    </row>
    <row r="30" ht="22" customHeight="1">
      <c r="A30" s="6" t="inlineStr">
        <is>
          <t xml:space="preserve">  • Adjust CONFIG values only if you understand the assumptions</t>
        </is>
      </c>
    </row>
  </sheetData>
  <mergeCells count="20">
    <mergeCell ref="A24:B24"/>
    <mergeCell ref="A30:B30"/>
    <mergeCell ref="A15:B15"/>
    <mergeCell ref="A11:B11"/>
    <mergeCell ref="A1:B1"/>
    <mergeCell ref="A16:B16"/>
    <mergeCell ref="A25:B25"/>
    <mergeCell ref="A18:B18"/>
    <mergeCell ref="A12:B12"/>
    <mergeCell ref="A2:B2"/>
    <mergeCell ref="A5:B5"/>
    <mergeCell ref="A23:B23"/>
    <mergeCell ref="A17:B17"/>
    <mergeCell ref="A8:B8"/>
    <mergeCell ref="A20:B20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8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Constants &amp; Assumptions</t>
        </is>
      </c>
      <c r="B1" s="8" t="n"/>
      <c r="C1" s="8" t="n"/>
    </row>
    <row r="3" ht="26" customHeight="1">
      <c r="A3" s="9" t="inlineStr">
        <is>
          <t>Default Contingency %</t>
        </is>
      </c>
      <c r="B3" s="10" t="n">
        <v>0.1</v>
      </c>
      <c r="C3" s="11" t="inlineStr">
        <is>
          <t>Applied to total estimated cost</t>
        </is>
      </c>
    </row>
    <row r="4" ht="26" customHeight="1">
      <c r="A4" s="9" t="inlineStr">
        <is>
          <t>Overhead Multiplier</t>
        </is>
      </c>
      <c r="B4" s="12" t="n">
        <v>1.15</v>
      </c>
      <c r="C4" s="11" t="inlineStr">
        <is>
          <t>Indirect costs (facilities, admin)</t>
        </is>
      </c>
    </row>
    <row r="5" ht="26" customHeight="1">
      <c r="A5" s="9" t="inlineStr">
        <is>
          <t>Project Duration (months)</t>
        </is>
      </c>
      <c r="B5" s="13" t="n">
        <v>6</v>
      </c>
      <c r="C5" s="11" t="inlineStr">
        <is>
          <t>Estimated project timeline</t>
        </is>
      </c>
    </row>
    <row r="6" ht="26" customHeight="1">
      <c r="A6" s="9" t="inlineStr">
        <is>
          <t>Budget Limit</t>
        </is>
      </c>
      <c r="B6" s="14" t="n">
        <v>500000</v>
      </c>
      <c r="C6" s="11" t="inlineStr">
        <is>
          <t>Maximum approved budget</t>
        </is>
      </c>
    </row>
    <row r="7" ht="26" customHeight="1">
      <c r="A7" s="9" t="inlineStr">
        <is>
          <t>Working Hours / Day</t>
        </is>
      </c>
      <c r="B7" s="13" t="n">
        <v>8</v>
      </c>
      <c r="C7" s="11" t="inlineStr">
        <is>
          <t>Standard working hours per day</t>
        </is>
      </c>
    </row>
    <row r="8" ht="26" customHeight="1">
      <c r="A8" s="9" t="inlineStr">
        <is>
          <t>Working Days / Month</t>
        </is>
      </c>
      <c r="B8" s="13" t="n">
        <v>22</v>
      </c>
      <c r="C8" s="11" t="inlineStr">
        <is>
          <t>Average working days per month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I29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4" customWidth="1" min="4" max="4"/>
    <col width="14" customWidth="1" min="5" max="5"/>
    <col width="16" customWidth="1" min="6" max="6"/>
    <col width="14" customWidth="1" min="7" max="7"/>
    <col width="14" customWidth="1" min="8" max="8"/>
    <col width="16" customWidth="1" min="9" max="9"/>
  </cols>
  <sheetData>
    <row r="1" ht="28" customHeight="1">
      <c r="A1" s="15" t="inlineStr">
        <is>
          <t xml:space="preserve">  PROJECT COST INPUTS — Enter your data in yellow cells</t>
        </is>
      </c>
      <c r="B1" s="16" t="n"/>
      <c r="C1" s="16" t="n"/>
      <c r="D1" s="16" t="n"/>
      <c r="E1" s="16" t="n"/>
      <c r="F1" s="16" t="n"/>
      <c r="G1" s="16" t="n"/>
      <c r="H1" s="16" t="n"/>
      <c r="I1" s="16" t="n"/>
    </row>
    <row r="3" ht="32" customHeight="1">
      <c r="A3" s="17" t="inlineStr">
        <is>
          <t>Phase</t>
        </is>
      </c>
      <c r="B3" s="17" t="inlineStr">
        <is>
          <t>Role / Resource</t>
        </is>
      </c>
      <c r="C3" s="17" t="inlineStr">
        <is>
          <t>Hours</t>
        </is>
      </c>
      <c r="D3" s="17" t="inlineStr">
        <is>
          <t>Hourly Rate</t>
        </is>
      </c>
      <c r="E3" s="17" t="inlineStr">
        <is>
          <t>Material Cost</t>
        </is>
      </c>
      <c r="F3" s="17" t="inlineStr">
        <is>
          <t>Deliverables</t>
        </is>
      </c>
      <c r="G3" s="17" t="inlineStr">
        <is>
          <t>Phase Budget</t>
        </is>
      </c>
      <c r="H3" s="17" t="inlineStr">
        <is>
          <t>Priority</t>
        </is>
      </c>
      <c r="I3" s="17" t="inlineStr">
        <is>
          <t>Notes</t>
        </is>
      </c>
    </row>
    <row r="4">
      <c r="A4" s="18" t="inlineStr">
        <is>
          <t>Discovery</t>
        </is>
      </c>
      <c r="B4" s="18" t="inlineStr">
        <is>
          <t>Project Manager</t>
        </is>
      </c>
      <c r="C4" s="18" t="n">
        <v>80</v>
      </c>
      <c r="D4" s="19" t="n">
        <v>125</v>
      </c>
      <c r="E4" s="20" t="n">
        <v>2000</v>
      </c>
      <c r="F4" s="18" t="n">
        <v>3</v>
      </c>
      <c r="G4" s="20" t="n">
        <v>50000</v>
      </c>
      <c r="H4" s="18" t="inlineStr">
        <is>
          <t>High</t>
        </is>
      </c>
      <c r="I4" s="18" t="inlineStr"/>
    </row>
    <row r="5">
      <c r="A5" s="21" t="inlineStr">
        <is>
          <t>Discovery</t>
        </is>
      </c>
      <c r="B5" s="21" t="inlineStr">
        <is>
          <t>Business Analyst</t>
        </is>
      </c>
      <c r="C5" s="21" t="n">
        <v>120</v>
      </c>
      <c r="D5" s="22" t="n">
        <v>95</v>
      </c>
      <c r="E5" s="23" t="n">
        <v>500</v>
      </c>
      <c r="F5" s="21" t="n">
        <v>3</v>
      </c>
      <c r="G5" s="23" t="n">
        <v>50000</v>
      </c>
      <c r="H5" s="21" t="inlineStr">
        <is>
          <t>High</t>
        </is>
      </c>
      <c r="I5" s="21" t="inlineStr"/>
    </row>
    <row r="6">
      <c r="A6" s="18" t="inlineStr">
        <is>
          <t>Design</t>
        </is>
      </c>
      <c r="B6" s="18" t="inlineStr">
        <is>
          <t>UX Designer</t>
        </is>
      </c>
      <c r="C6" s="18" t="n">
        <v>160</v>
      </c>
      <c r="D6" s="19" t="n">
        <v>110</v>
      </c>
      <c r="E6" s="20" t="n">
        <v>3000</v>
      </c>
      <c r="F6" s="18" t="n">
        <v>5</v>
      </c>
      <c r="G6" s="20" t="n">
        <v>80000</v>
      </c>
      <c r="H6" s="18" t="inlineStr">
        <is>
          <t>High</t>
        </is>
      </c>
      <c r="I6" s="18" t="inlineStr"/>
    </row>
    <row r="7">
      <c r="A7" s="21" t="inlineStr">
        <is>
          <t>Design</t>
        </is>
      </c>
      <c r="B7" s="21" t="inlineStr">
        <is>
          <t>UI Designer</t>
        </is>
      </c>
      <c r="C7" s="21" t="n">
        <v>120</v>
      </c>
      <c r="D7" s="22" t="n">
        <v>105</v>
      </c>
      <c r="E7" s="23" t="n">
        <v>1000</v>
      </c>
      <c r="F7" s="21" t="n">
        <v>5</v>
      </c>
      <c r="G7" s="23" t="n">
        <v>80000</v>
      </c>
      <c r="H7" s="21" t="inlineStr">
        <is>
          <t>Medium</t>
        </is>
      </c>
      <c r="I7" s="21" t="inlineStr"/>
    </row>
    <row r="8">
      <c r="A8" s="18" t="inlineStr">
        <is>
          <t>Development</t>
        </is>
      </c>
      <c r="B8" s="18" t="inlineStr">
        <is>
          <t>Senior Developer</t>
        </is>
      </c>
      <c r="C8" s="18" t="n">
        <v>320</v>
      </c>
      <c r="D8" s="19" t="n">
        <v>150</v>
      </c>
      <c r="E8" s="20" t="n">
        <v>5000</v>
      </c>
      <c r="F8" s="18" t="n">
        <v>8</v>
      </c>
      <c r="G8" s="20" t="n">
        <v>200000</v>
      </c>
      <c r="H8" s="18" t="inlineStr">
        <is>
          <t>High</t>
        </is>
      </c>
      <c r="I8" s="18" t="inlineStr"/>
    </row>
    <row r="9">
      <c r="A9" s="21" t="inlineStr">
        <is>
          <t>Development</t>
        </is>
      </c>
      <c r="B9" s="21" t="inlineStr">
        <is>
          <t>Junior Developer</t>
        </is>
      </c>
      <c r="C9" s="21" t="n">
        <v>400</v>
      </c>
      <c r="D9" s="22" t="n">
        <v>85</v>
      </c>
      <c r="E9" s="23" t="n">
        <v>0</v>
      </c>
      <c r="F9" s="21" t="n">
        <v>8</v>
      </c>
      <c r="G9" s="23" t="n">
        <v>200000</v>
      </c>
      <c r="H9" s="21" t="inlineStr">
        <is>
          <t>Medium</t>
        </is>
      </c>
      <c r="I9" s="21" t="inlineStr"/>
    </row>
    <row r="10">
      <c r="A10" s="18" t="inlineStr">
        <is>
          <t>Development</t>
        </is>
      </c>
      <c r="B10" s="18" t="inlineStr">
        <is>
          <t>DevOps Engineer</t>
        </is>
      </c>
      <c r="C10" s="18" t="n">
        <v>80</v>
      </c>
      <c r="D10" s="19" t="n">
        <v>130</v>
      </c>
      <c r="E10" s="20" t="n">
        <v>8000</v>
      </c>
      <c r="F10" s="18" t="n">
        <v>2</v>
      </c>
      <c r="G10" s="20" t="n">
        <v>200000</v>
      </c>
      <c r="H10" s="18" t="inlineStr">
        <is>
          <t>Medium</t>
        </is>
      </c>
      <c r="I10" s="18" t="inlineStr"/>
    </row>
    <row r="11">
      <c r="A11" s="21" t="inlineStr">
        <is>
          <t>Testing</t>
        </is>
      </c>
      <c r="B11" s="21" t="inlineStr">
        <is>
          <t>QA Lead</t>
        </is>
      </c>
      <c r="C11" s="21" t="n">
        <v>120</v>
      </c>
      <c r="D11" s="22" t="n">
        <v>100</v>
      </c>
      <c r="E11" s="23" t="n">
        <v>2000</v>
      </c>
      <c r="F11" s="21" t="n">
        <v>4</v>
      </c>
      <c r="G11" s="23" t="n">
        <v>60000</v>
      </c>
      <c r="H11" s="21" t="inlineStr">
        <is>
          <t>High</t>
        </is>
      </c>
      <c r="I11" s="21" t="inlineStr"/>
    </row>
    <row r="12">
      <c r="A12" s="18" t="inlineStr">
        <is>
          <t>Testing</t>
        </is>
      </c>
      <c r="B12" s="18" t="inlineStr">
        <is>
          <t>QA Tester</t>
        </is>
      </c>
      <c r="C12" s="18" t="n">
        <v>200</v>
      </c>
      <c r="D12" s="19" t="n">
        <v>70</v>
      </c>
      <c r="E12" s="20" t="n">
        <v>500</v>
      </c>
      <c r="F12" s="18" t="n">
        <v>4</v>
      </c>
      <c r="G12" s="20" t="n">
        <v>60000</v>
      </c>
      <c r="H12" s="18" t="inlineStr">
        <is>
          <t>Medium</t>
        </is>
      </c>
      <c r="I12" s="18" t="inlineStr"/>
    </row>
    <row r="13">
      <c r="A13" s="21" t="inlineStr">
        <is>
          <t>Deployment</t>
        </is>
      </c>
      <c r="B13" s="21" t="inlineStr">
        <is>
          <t>DevOps Engineer</t>
        </is>
      </c>
      <c r="C13" s="21" t="n">
        <v>60</v>
      </c>
      <c r="D13" s="22" t="n">
        <v>130</v>
      </c>
      <c r="E13" s="23" t="n">
        <v>10000</v>
      </c>
      <c r="F13" s="21" t="n">
        <v>2</v>
      </c>
      <c r="G13" s="23" t="n">
        <v>40000</v>
      </c>
      <c r="H13" s="21" t="inlineStr">
        <is>
          <t>High</t>
        </is>
      </c>
      <c r="I13" s="21" t="inlineStr"/>
    </row>
    <row r="14">
      <c r="A14" s="18" t="inlineStr">
        <is>
          <t>Deployment</t>
        </is>
      </c>
      <c r="B14" s="18" t="inlineStr">
        <is>
          <t>Project Manager</t>
        </is>
      </c>
      <c r="C14" s="18" t="n">
        <v>40</v>
      </c>
      <c r="D14" s="19" t="n">
        <v>125</v>
      </c>
      <c r="E14" s="20" t="n">
        <v>1000</v>
      </c>
      <c r="F14" s="18" t="n">
        <v>2</v>
      </c>
      <c r="G14" s="20" t="n">
        <v>40000</v>
      </c>
      <c r="H14" s="18" t="inlineStr">
        <is>
          <t>Low</t>
        </is>
      </c>
      <c r="I14" s="18" t="inlineStr"/>
    </row>
    <row r="15">
      <c r="A15" s="21" t="n"/>
      <c r="B15" s="21" t="n"/>
      <c r="C15" s="21" t="n"/>
      <c r="D15" s="21" t="n"/>
      <c r="E15" s="21" t="n"/>
      <c r="F15" s="21" t="n"/>
      <c r="G15" s="21" t="n"/>
      <c r="H15" s="21" t="n"/>
      <c r="I15" s="21" t="n"/>
    </row>
    <row r="16">
      <c r="A16" s="18" t="n"/>
      <c r="B16" s="18" t="n"/>
      <c r="C16" s="18" t="n"/>
      <c r="D16" s="18" t="n"/>
      <c r="E16" s="18" t="n"/>
      <c r="F16" s="18" t="n"/>
      <c r="G16" s="18" t="n"/>
      <c r="H16" s="18" t="n"/>
      <c r="I16" s="18" t="n"/>
    </row>
    <row r="17">
      <c r="A17" s="21" t="n"/>
      <c r="B17" s="21" t="n"/>
      <c r="C17" s="21" t="n"/>
      <c r="D17" s="21" t="n"/>
      <c r="E17" s="21" t="n"/>
      <c r="F17" s="21" t="n"/>
      <c r="G17" s="21" t="n"/>
      <c r="H17" s="21" t="n"/>
      <c r="I17" s="21" t="n"/>
    </row>
    <row r="18">
      <c r="A18" s="18" t="n"/>
      <c r="B18" s="18" t="n"/>
      <c r="C18" s="18" t="n"/>
      <c r="D18" s="18" t="n"/>
      <c r="E18" s="18" t="n"/>
      <c r="F18" s="18" t="n"/>
      <c r="G18" s="18" t="n"/>
      <c r="H18" s="18" t="n"/>
      <c r="I18" s="18" t="n"/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</row>
    <row r="20">
      <c r="A20" s="18" t="n"/>
      <c r="B20" s="18" t="n"/>
      <c r="C20" s="18" t="n"/>
      <c r="D20" s="18" t="n"/>
      <c r="E20" s="18" t="n"/>
      <c r="F20" s="18" t="n"/>
      <c r="G20" s="18" t="n"/>
      <c r="H20" s="18" t="n"/>
      <c r="I20" s="18" t="n"/>
    </row>
    <row r="21">
      <c r="A21" s="21" t="n"/>
      <c r="B21" s="21" t="n"/>
      <c r="C21" s="21" t="n"/>
      <c r="D21" s="21" t="n"/>
      <c r="E21" s="21" t="n"/>
      <c r="F21" s="21" t="n"/>
      <c r="G21" s="21" t="n"/>
      <c r="H21" s="21" t="n"/>
      <c r="I21" s="21" t="n"/>
    </row>
    <row r="22">
      <c r="A22" s="18" t="n"/>
      <c r="B22" s="18" t="n"/>
      <c r="C22" s="18" t="n"/>
      <c r="D22" s="18" t="n"/>
      <c r="E22" s="18" t="n"/>
      <c r="F22" s="18" t="n"/>
      <c r="G22" s="18" t="n"/>
      <c r="H22" s="18" t="n"/>
      <c r="I22" s="18" t="n"/>
    </row>
    <row r="23">
      <c r="A23" s="21" t="n"/>
      <c r="B23" s="21" t="n"/>
      <c r="C23" s="21" t="n"/>
      <c r="D23" s="21" t="n"/>
      <c r="E23" s="21" t="n"/>
      <c r="F23" s="21" t="n"/>
      <c r="G23" s="21" t="n"/>
      <c r="H23" s="21" t="n"/>
      <c r="I23" s="21" t="n"/>
    </row>
    <row r="24">
      <c r="A24" s="18" t="n"/>
      <c r="B24" s="18" t="n"/>
      <c r="C24" s="18" t="n"/>
      <c r="D24" s="18" t="n"/>
      <c r="E24" s="18" t="n"/>
      <c r="F24" s="18" t="n"/>
      <c r="G24" s="18" t="n"/>
      <c r="H24" s="18" t="n"/>
      <c r="I24" s="18" t="n"/>
    </row>
    <row r="25">
      <c r="A25" s="21" t="n"/>
      <c r="B25" s="21" t="n"/>
      <c r="C25" s="21" t="n"/>
      <c r="D25" s="21" t="n"/>
      <c r="E25" s="21" t="n"/>
      <c r="F25" s="21" t="n"/>
      <c r="G25" s="21" t="n"/>
      <c r="H25" s="21" t="n"/>
      <c r="I25" s="21" t="n"/>
    </row>
    <row r="26">
      <c r="A26" s="18" t="n"/>
      <c r="B26" s="18" t="n"/>
      <c r="C26" s="18" t="n"/>
      <c r="D26" s="18" t="n"/>
      <c r="E26" s="18" t="n"/>
      <c r="F26" s="18" t="n"/>
      <c r="G26" s="18" t="n"/>
      <c r="H26" s="18" t="n"/>
      <c r="I26" s="18" t="n"/>
    </row>
    <row r="27">
      <c r="A27" s="21" t="n"/>
      <c r="B27" s="21" t="n"/>
      <c r="C27" s="21" t="n"/>
      <c r="D27" s="21" t="n"/>
      <c r="E27" s="21" t="n"/>
      <c r="F27" s="21" t="n"/>
      <c r="G27" s="21" t="n"/>
      <c r="H27" s="21" t="n"/>
      <c r="I27" s="21" t="n"/>
    </row>
    <row r="28">
      <c r="A28" s="18" t="n"/>
      <c r="B28" s="18" t="n"/>
      <c r="C28" s="18" t="n"/>
      <c r="D28" s="18" t="n"/>
      <c r="E28" s="18" t="n"/>
      <c r="F28" s="18" t="n"/>
      <c r="G28" s="18" t="n"/>
      <c r="H28" s="18" t="n"/>
      <c r="I28" s="18" t="n"/>
    </row>
    <row r="29">
      <c r="A29" s="21" t="n"/>
      <c r="B29" s="21" t="n"/>
      <c r="C29" s="21" t="n"/>
      <c r="D29" s="21" t="n"/>
      <c r="E29" s="21" t="n"/>
      <c r="F29" s="21" t="n"/>
      <c r="G29" s="21" t="n"/>
      <c r="H29" s="21" t="n"/>
      <c r="I29" s="21" t="n"/>
    </row>
  </sheetData>
  <mergeCells count="1">
    <mergeCell ref="A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G49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4" t="inlineStr">
        <is>
          <t xml:space="preserve">  CALCULATIONS — All formulas, do NOT edit</t>
        </is>
      </c>
      <c r="B1" s="25" t="n"/>
      <c r="C1" s="25" t="n"/>
      <c r="D1" s="25" t="n"/>
      <c r="E1" s="25" t="n"/>
      <c r="F1" s="25" t="n"/>
      <c r="G1" s="25" t="n"/>
    </row>
    <row r="3" ht="28" customHeight="1">
      <c r="A3" s="26" t="inlineStr">
        <is>
          <t xml:space="preserve">  PER-LINE LABOR &amp; COST CALCULATIONS</t>
        </is>
      </c>
      <c r="B3" s="27" t="n"/>
      <c r="C3" s="27" t="n"/>
      <c r="D3" s="27" t="n"/>
      <c r="E3" s="27" t="n"/>
      <c r="F3" s="27" t="n"/>
      <c r="G3" s="27" t="n"/>
    </row>
    <row r="4" ht="32" customHeight="1">
      <c r="A4" s="17" t="inlineStr">
        <is>
          <t>Phase</t>
        </is>
      </c>
      <c r="B4" s="17" t="inlineStr">
        <is>
          <t>Role</t>
        </is>
      </c>
      <c r="C4" s="17" t="inlineStr">
        <is>
          <t>Labor Cost</t>
        </is>
      </c>
      <c r="D4" s="17" t="inlineStr">
        <is>
          <t>Material Cost</t>
        </is>
      </c>
      <c r="E4" s="17" t="inlineStr">
        <is>
          <t>Line Total</t>
        </is>
      </c>
      <c r="F4" s="17" t="inlineStr">
        <is>
          <t>With Overhead</t>
        </is>
      </c>
      <c r="G4" s="17" t="inlineStr">
        <is>
          <t>% of Total</t>
        </is>
      </c>
    </row>
    <row r="5">
      <c r="A5" s="28">
        <f>INPUT!A4</f>
        <v/>
      </c>
      <c r="B5" s="28">
        <f>INPUT!B4</f>
        <v/>
      </c>
      <c r="C5" s="29">
        <f>INPUT!C4*INPUT!D4</f>
        <v/>
      </c>
      <c r="D5" s="29">
        <f>INPUT!E4</f>
        <v/>
      </c>
      <c r="E5" s="30">
        <f>C5+D5</f>
        <v/>
      </c>
      <c r="F5" s="29">
        <f>E5*CONFIG!B4</f>
        <v/>
      </c>
      <c r="G5" s="31">
        <f>IFERROR(E5/E31,0)</f>
        <v/>
      </c>
    </row>
    <row r="6">
      <c r="A6" s="32">
        <f>INPUT!A5</f>
        <v/>
      </c>
      <c r="B6" s="32">
        <f>INPUT!B5</f>
        <v/>
      </c>
      <c r="C6" s="33">
        <f>INPUT!C5*INPUT!D5</f>
        <v/>
      </c>
      <c r="D6" s="33">
        <f>INPUT!E5</f>
        <v/>
      </c>
      <c r="E6" s="34">
        <f>C6+D6</f>
        <v/>
      </c>
      <c r="F6" s="33">
        <f>E6*CONFIG!B4</f>
        <v/>
      </c>
      <c r="G6" s="35">
        <f>IFERROR(E6/E31,0)</f>
        <v/>
      </c>
    </row>
    <row r="7">
      <c r="A7" s="28">
        <f>INPUT!A6</f>
        <v/>
      </c>
      <c r="B7" s="28">
        <f>INPUT!B6</f>
        <v/>
      </c>
      <c r="C7" s="29">
        <f>INPUT!C6*INPUT!D6</f>
        <v/>
      </c>
      <c r="D7" s="29">
        <f>INPUT!E6</f>
        <v/>
      </c>
      <c r="E7" s="30">
        <f>C7+D7</f>
        <v/>
      </c>
      <c r="F7" s="29">
        <f>E7*CONFIG!B4</f>
        <v/>
      </c>
      <c r="G7" s="31">
        <f>IFERROR(E7/E31,0)</f>
        <v/>
      </c>
    </row>
    <row r="8">
      <c r="A8" s="32">
        <f>INPUT!A7</f>
        <v/>
      </c>
      <c r="B8" s="32">
        <f>INPUT!B7</f>
        <v/>
      </c>
      <c r="C8" s="33">
        <f>INPUT!C7*INPUT!D7</f>
        <v/>
      </c>
      <c r="D8" s="33">
        <f>INPUT!E7</f>
        <v/>
      </c>
      <c r="E8" s="34">
        <f>C8+D8</f>
        <v/>
      </c>
      <c r="F8" s="33">
        <f>E8*CONFIG!B4</f>
        <v/>
      </c>
      <c r="G8" s="35">
        <f>IFERROR(E8/E31,0)</f>
        <v/>
      </c>
    </row>
    <row r="9">
      <c r="A9" s="28">
        <f>INPUT!A8</f>
        <v/>
      </c>
      <c r="B9" s="28">
        <f>INPUT!B8</f>
        <v/>
      </c>
      <c r="C9" s="29">
        <f>INPUT!C8*INPUT!D8</f>
        <v/>
      </c>
      <c r="D9" s="29">
        <f>INPUT!E8</f>
        <v/>
      </c>
      <c r="E9" s="30">
        <f>C9+D9</f>
        <v/>
      </c>
      <c r="F9" s="29">
        <f>E9*CONFIG!B4</f>
        <v/>
      </c>
      <c r="G9" s="31">
        <f>IFERROR(E9/E31,0)</f>
        <v/>
      </c>
    </row>
    <row r="10">
      <c r="A10" s="32">
        <f>INPUT!A9</f>
        <v/>
      </c>
      <c r="B10" s="32">
        <f>INPUT!B9</f>
        <v/>
      </c>
      <c r="C10" s="33">
        <f>INPUT!C9*INPUT!D9</f>
        <v/>
      </c>
      <c r="D10" s="33">
        <f>INPUT!E9</f>
        <v/>
      </c>
      <c r="E10" s="34">
        <f>C10+D10</f>
        <v/>
      </c>
      <c r="F10" s="33">
        <f>E10*CONFIG!B4</f>
        <v/>
      </c>
      <c r="G10" s="35">
        <f>IFERROR(E10/E31,0)</f>
        <v/>
      </c>
    </row>
    <row r="11">
      <c r="A11" s="28">
        <f>INPUT!A10</f>
        <v/>
      </c>
      <c r="B11" s="28">
        <f>INPUT!B10</f>
        <v/>
      </c>
      <c r="C11" s="29">
        <f>INPUT!C10*INPUT!D10</f>
        <v/>
      </c>
      <c r="D11" s="29">
        <f>INPUT!E10</f>
        <v/>
      </c>
      <c r="E11" s="30">
        <f>C11+D11</f>
        <v/>
      </c>
      <c r="F11" s="29">
        <f>E11*CONFIG!B4</f>
        <v/>
      </c>
      <c r="G11" s="31">
        <f>IFERROR(E11/E31,0)</f>
        <v/>
      </c>
    </row>
    <row r="12">
      <c r="A12" s="32">
        <f>INPUT!A11</f>
        <v/>
      </c>
      <c r="B12" s="32">
        <f>INPUT!B11</f>
        <v/>
      </c>
      <c r="C12" s="33">
        <f>INPUT!C11*INPUT!D11</f>
        <v/>
      </c>
      <c r="D12" s="33">
        <f>INPUT!E11</f>
        <v/>
      </c>
      <c r="E12" s="34">
        <f>C12+D12</f>
        <v/>
      </c>
      <c r="F12" s="33">
        <f>E12*CONFIG!B4</f>
        <v/>
      </c>
      <c r="G12" s="35">
        <f>IFERROR(E12/E31,0)</f>
        <v/>
      </c>
    </row>
    <row r="13">
      <c r="A13" s="28">
        <f>INPUT!A12</f>
        <v/>
      </c>
      <c r="B13" s="28">
        <f>INPUT!B12</f>
        <v/>
      </c>
      <c r="C13" s="29">
        <f>INPUT!C12*INPUT!D12</f>
        <v/>
      </c>
      <c r="D13" s="29">
        <f>INPUT!E12</f>
        <v/>
      </c>
      <c r="E13" s="30">
        <f>C13+D13</f>
        <v/>
      </c>
      <c r="F13" s="29">
        <f>E13*CONFIG!B4</f>
        <v/>
      </c>
      <c r="G13" s="31">
        <f>IFERROR(E13/E31,0)</f>
        <v/>
      </c>
    </row>
    <row r="14">
      <c r="A14" s="32">
        <f>INPUT!A13</f>
        <v/>
      </c>
      <c r="B14" s="32">
        <f>INPUT!B13</f>
        <v/>
      </c>
      <c r="C14" s="33">
        <f>INPUT!C13*INPUT!D13</f>
        <v/>
      </c>
      <c r="D14" s="33">
        <f>INPUT!E13</f>
        <v/>
      </c>
      <c r="E14" s="34">
        <f>C14+D14</f>
        <v/>
      </c>
      <c r="F14" s="33">
        <f>E14*CONFIG!B4</f>
        <v/>
      </c>
      <c r="G14" s="35">
        <f>IFERROR(E14/E31,0)</f>
        <v/>
      </c>
    </row>
    <row r="15">
      <c r="A15" s="28">
        <f>INPUT!A14</f>
        <v/>
      </c>
      <c r="B15" s="28">
        <f>INPUT!B14</f>
        <v/>
      </c>
      <c r="C15" s="29">
        <f>INPUT!C14*INPUT!D14</f>
        <v/>
      </c>
      <c r="D15" s="29">
        <f>INPUT!E14</f>
        <v/>
      </c>
      <c r="E15" s="30">
        <f>C15+D15</f>
        <v/>
      </c>
      <c r="F15" s="29">
        <f>E15*CONFIG!B4</f>
        <v/>
      </c>
      <c r="G15" s="31">
        <f>IFERROR(E15/E31,0)</f>
        <v/>
      </c>
    </row>
    <row r="16">
      <c r="A16" s="32">
        <f>INPUT!A15</f>
        <v/>
      </c>
      <c r="B16" s="32">
        <f>INPUT!B15</f>
        <v/>
      </c>
      <c r="C16" s="33">
        <f>INPUT!C15*INPUT!D15</f>
        <v/>
      </c>
      <c r="D16" s="33">
        <f>INPUT!E15</f>
        <v/>
      </c>
      <c r="E16" s="34">
        <f>C16+D16</f>
        <v/>
      </c>
      <c r="F16" s="33">
        <f>E16*CONFIG!B4</f>
        <v/>
      </c>
      <c r="G16" s="35">
        <f>IFERROR(E16/E31,0)</f>
        <v/>
      </c>
    </row>
    <row r="17">
      <c r="A17" s="28">
        <f>INPUT!A16</f>
        <v/>
      </c>
      <c r="B17" s="28">
        <f>INPUT!B16</f>
        <v/>
      </c>
      <c r="C17" s="29">
        <f>INPUT!C16*INPUT!D16</f>
        <v/>
      </c>
      <c r="D17" s="29">
        <f>INPUT!E16</f>
        <v/>
      </c>
      <c r="E17" s="30">
        <f>C17+D17</f>
        <v/>
      </c>
      <c r="F17" s="29">
        <f>E17*CONFIG!B4</f>
        <v/>
      </c>
      <c r="G17" s="31">
        <f>IFERROR(E17/E31,0)</f>
        <v/>
      </c>
    </row>
    <row r="18">
      <c r="A18" s="32">
        <f>INPUT!A17</f>
        <v/>
      </c>
      <c r="B18" s="32">
        <f>INPUT!B17</f>
        <v/>
      </c>
      <c r="C18" s="33">
        <f>INPUT!C17*INPUT!D17</f>
        <v/>
      </c>
      <c r="D18" s="33">
        <f>INPUT!E17</f>
        <v/>
      </c>
      <c r="E18" s="34">
        <f>C18+D18</f>
        <v/>
      </c>
      <c r="F18" s="33">
        <f>E18*CONFIG!B4</f>
        <v/>
      </c>
      <c r="G18" s="35">
        <f>IFERROR(E18/E31,0)</f>
        <v/>
      </c>
    </row>
    <row r="19">
      <c r="A19" s="28">
        <f>INPUT!A18</f>
        <v/>
      </c>
      <c r="B19" s="28">
        <f>INPUT!B18</f>
        <v/>
      </c>
      <c r="C19" s="29">
        <f>INPUT!C18*INPUT!D18</f>
        <v/>
      </c>
      <c r="D19" s="29">
        <f>INPUT!E18</f>
        <v/>
      </c>
      <c r="E19" s="30">
        <f>C19+D19</f>
        <v/>
      </c>
      <c r="F19" s="29">
        <f>E19*CONFIG!B4</f>
        <v/>
      </c>
      <c r="G19" s="31">
        <f>IFERROR(E19/E31,0)</f>
        <v/>
      </c>
    </row>
    <row r="20">
      <c r="A20" s="32">
        <f>INPUT!A19</f>
        <v/>
      </c>
      <c r="B20" s="32">
        <f>INPUT!B19</f>
        <v/>
      </c>
      <c r="C20" s="33">
        <f>INPUT!C19*INPUT!D19</f>
        <v/>
      </c>
      <c r="D20" s="33">
        <f>INPUT!E19</f>
        <v/>
      </c>
      <c r="E20" s="34">
        <f>C20+D20</f>
        <v/>
      </c>
      <c r="F20" s="33">
        <f>E20*CONFIG!B4</f>
        <v/>
      </c>
      <c r="G20" s="35">
        <f>IFERROR(E20/E31,0)</f>
        <v/>
      </c>
    </row>
    <row r="21">
      <c r="A21" s="28">
        <f>INPUT!A20</f>
        <v/>
      </c>
      <c r="B21" s="28">
        <f>INPUT!B20</f>
        <v/>
      </c>
      <c r="C21" s="29">
        <f>INPUT!C20*INPUT!D20</f>
        <v/>
      </c>
      <c r="D21" s="29">
        <f>INPUT!E20</f>
        <v/>
      </c>
      <c r="E21" s="30">
        <f>C21+D21</f>
        <v/>
      </c>
      <c r="F21" s="29">
        <f>E21*CONFIG!B4</f>
        <v/>
      </c>
      <c r="G21" s="31">
        <f>IFERROR(E21/E31,0)</f>
        <v/>
      </c>
    </row>
    <row r="22">
      <c r="A22" s="32">
        <f>INPUT!A21</f>
        <v/>
      </c>
      <c r="B22" s="32">
        <f>INPUT!B21</f>
        <v/>
      </c>
      <c r="C22" s="33">
        <f>INPUT!C21*INPUT!D21</f>
        <v/>
      </c>
      <c r="D22" s="33">
        <f>INPUT!E21</f>
        <v/>
      </c>
      <c r="E22" s="34">
        <f>C22+D22</f>
        <v/>
      </c>
      <c r="F22" s="33">
        <f>E22*CONFIG!B4</f>
        <v/>
      </c>
      <c r="G22" s="35">
        <f>IFERROR(E22/E31,0)</f>
        <v/>
      </c>
    </row>
    <row r="23">
      <c r="A23" s="28">
        <f>INPUT!A22</f>
        <v/>
      </c>
      <c r="B23" s="28">
        <f>INPUT!B22</f>
        <v/>
      </c>
      <c r="C23" s="29">
        <f>INPUT!C22*INPUT!D22</f>
        <v/>
      </c>
      <c r="D23" s="29">
        <f>INPUT!E22</f>
        <v/>
      </c>
      <c r="E23" s="30">
        <f>C23+D23</f>
        <v/>
      </c>
      <c r="F23" s="29">
        <f>E23*CONFIG!B4</f>
        <v/>
      </c>
      <c r="G23" s="31">
        <f>IFERROR(E23/E31,0)</f>
        <v/>
      </c>
    </row>
    <row r="24">
      <c r="A24" s="32">
        <f>INPUT!A23</f>
        <v/>
      </c>
      <c r="B24" s="32">
        <f>INPUT!B23</f>
        <v/>
      </c>
      <c r="C24" s="33">
        <f>INPUT!C23*INPUT!D23</f>
        <v/>
      </c>
      <c r="D24" s="33">
        <f>INPUT!E23</f>
        <v/>
      </c>
      <c r="E24" s="34">
        <f>C24+D24</f>
        <v/>
      </c>
      <c r="F24" s="33">
        <f>E24*CONFIG!B4</f>
        <v/>
      </c>
      <c r="G24" s="35">
        <f>IFERROR(E24/E31,0)</f>
        <v/>
      </c>
    </row>
    <row r="25">
      <c r="A25" s="28">
        <f>INPUT!A24</f>
        <v/>
      </c>
      <c r="B25" s="28">
        <f>INPUT!B24</f>
        <v/>
      </c>
      <c r="C25" s="29">
        <f>INPUT!C24*INPUT!D24</f>
        <v/>
      </c>
      <c r="D25" s="29">
        <f>INPUT!E24</f>
        <v/>
      </c>
      <c r="E25" s="30">
        <f>C25+D25</f>
        <v/>
      </c>
      <c r="F25" s="29">
        <f>E25*CONFIG!B4</f>
        <v/>
      </c>
      <c r="G25" s="31">
        <f>IFERROR(E25/E31,0)</f>
        <v/>
      </c>
    </row>
    <row r="26">
      <c r="A26" s="32">
        <f>INPUT!A25</f>
        <v/>
      </c>
      <c r="B26" s="32">
        <f>INPUT!B25</f>
        <v/>
      </c>
      <c r="C26" s="33">
        <f>INPUT!C25*INPUT!D25</f>
        <v/>
      </c>
      <c r="D26" s="33">
        <f>INPUT!E25</f>
        <v/>
      </c>
      <c r="E26" s="34">
        <f>C26+D26</f>
        <v/>
      </c>
      <c r="F26" s="33">
        <f>E26*CONFIG!B4</f>
        <v/>
      </c>
      <c r="G26" s="35">
        <f>IFERROR(E26/E31,0)</f>
        <v/>
      </c>
    </row>
    <row r="27">
      <c r="A27" s="28">
        <f>INPUT!A26</f>
        <v/>
      </c>
      <c r="B27" s="28">
        <f>INPUT!B26</f>
        <v/>
      </c>
      <c r="C27" s="29">
        <f>INPUT!C26*INPUT!D26</f>
        <v/>
      </c>
      <c r="D27" s="29">
        <f>INPUT!E26</f>
        <v/>
      </c>
      <c r="E27" s="30">
        <f>C27+D27</f>
        <v/>
      </c>
      <c r="F27" s="29">
        <f>E27*CONFIG!B4</f>
        <v/>
      </c>
      <c r="G27" s="31">
        <f>IFERROR(E27/E31,0)</f>
        <v/>
      </c>
    </row>
    <row r="28">
      <c r="A28" s="32">
        <f>INPUT!A27</f>
        <v/>
      </c>
      <c r="B28" s="32">
        <f>INPUT!B27</f>
        <v/>
      </c>
      <c r="C28" s="33">
        <f>INPUT!C27*INPUT!D27</f>
        <v/>
      </c>
      <c r="D28" s="33">
        <f>INPUT!E27</f>
        <v/>
      </c>
      <c r="E28" s="34">
        <f>C28+D28</f>
        <v/>
      </c>
      <c r="F28" s="33">
        <f>E28*CONFIG!B4</f>
        <v/>
      </c>
      <c r="G28" s="35">
        <f>IFERROR(E28/E31,0)</f>
        <v/>
      </c>
    </row>
    <row r="29">
      <c r="A29" s="28">
        <f>INPUT!A28</f>
        <v/>
      </c>
      <c r="B29" s="28">
        <f>INPUT!B28</f>
        <v/>
      </c>
      <c r="C29" s="29">
        <f>INPUT!C28*INPUT!D28</f>
        <v/>
      </c>
      <c r="D29" s="29">
        <f>INPUT!E28</f>
        <v/>
      </c>
      <c r="E29" s="30">
        <f>C29+D29</f>
        <v/>
      </c>
      <c r="F29" s="29">
        <f>E29*CONFIG!B4</f>
        <v/>
      </c>
      <c r="G29" s="31">
        <f>IFERROR(E29/E31,0)</f>
        <v/>
      </c>
    </row>
    <row r="30">
      <c r="A30" s="32">
        <f>INPUT!A29</f>
        <v/>
      </c>
      <c r="B30" s="32">
        <f>INPUT!B29</f>
        <v/>
      </c>
      <c r="C30" s="33">
        <f>INPUT!C29*INPUT!D29</f>
        <v/>
      </c>
      <c r="D30" s="33">
        <f>INPUT!E29</f>
        <v/>
      </c>
      <c r="E30" s="34">
        <f>C30+D30</f>
        <v/>
      </c>
      <c r="F30" s="33">
        <f>E30*CONFIG!B4</f>
        <v/>
      </c>
      <c r="G30" s="35">
        <f>IFERROR(E30/E31,0)</f>
        <v/>
      </c>
    </row>
    <row r="31">
      <c r="A31" s="36" t="inlineStr">
        <is>
          <t>TOTALS</t>
        </is>
      </c>
      <c r="B31" s="36" t="inlineStr"/>
      <c r="C31" s="37">
        <f>SUM(C5:C30)</f>
        <v/>
      </c>
      <c r="D31" s="37">
        <f>SUM(D5:D30)</f>
        <v/>
      </c>
      <c r="E31" s="37">
        <f>SUM(E5:E30)</f>
        <v/>
      </c>
      <c r="F31" s="37">
        <f>SUM(F5:F30)</f>
        <v/>
      </c>
      <c r="G31" s="36" t="inlineStr"/>
    </row>
    <row r="33" ht="28" customHeight="1">
      <c r="A33" s="38" t="inlineStr">
        <is>
          <t xml:space="preserve">  SUMMARY METRICS</t>
        </is>
      </c>
      <c r="B33" s="39" t="n"/>
      <c r="C33" s="39" t="n"/>
      <c r="D33" s="39" t="n"/>
      <c r="E33" s="39" t="n"/>
      <c r="F33" s="39" t="n"/>
      <c r="G33" s="39" t="n"/>
    </row>
    <row r="35" ht="28" customHeight="1">
      <c r="A35" s="40" t="inlineStr">
        <is>
          <t>Total Labor Cost</t>
        </is>
      </c>
      <c r="B35" s="30">
        <f>SUM(C5:C30)</f>
        <v/>
      </c>
    </row>
    <row r="36" ht="28" customHeight="1">
      <c r="A36" s="40" t="inlineStr">
        <is>
          <t>Total Material Cost</t>
        </is>
      </c>
      <c r="B36" s="30">
        <f>SUM(D5:D30)</f>
        <v/>
      </c>
    </row>
    <row r="37" ht="28" customHeight="1">
      <c r="A37" s="40" t="inlineStr">
        <is>
          <t>Subtotal (Before Overhead)</t>
        </is>
      </c>
      <c r="B37" s="30">
        <f>SUM(E5:E30)</f>
        <v/>
      </c>
    </row>
    <row r="38" ht="28" customHeight="1">
      <c r="A38" s="40" t="inlineStr">
        <is>
          <t>Total With Overhead</t>
        </is>
      </c>
      <c r="B38" s="30">
        <f>SUM(F5:F30)</f>
        <v/>
      </c>
    </row>
    <row r="39" ht="28" customHeight="1">
      <c r="A39" s="40" t="inlineStr">
        <is>
          <t>Contingency Amount</t>
        </is>
      </c>
      <c r="B39" s="30">
        <f>B38*CONFIG!B3</f>
        <v/>
      </c>
    </row>
    <row r="40" ht="28" customHeight="1">
      <c r="A40" s="40" t="inlineStr">
        <is>
          <t>Grand Total (With Contingency)</t>
        </is>
      </c>
      <c r="B40" s="30">
        <f>B38+B39</f>
        <v/>
      </c>
    </row>
    <row r="41" ht="28" customHeight="1">
      <c r="A41" s="40" t="inlineStr">
        <is>
          <t>Monthly Burn Rate</t>
        </is>
      </c>
      <c r="B41" s="30">
        <f>IFERROR(B40/CONFIG!B5,0)</f>
        <v/>
      </c>
    </row>
    <row r="42" ht="28" customHeight="1">
      <c r="A42" s="40" t="inlineStr">
        <is>
          <t>Daily Burn Rate</t>
        </is>
      </c>
      <c r="B42" s="30">
        <f>IFERROR(B41/CONFIG!B8,0)</f>
        <v/>
      </c>
    </row>
    <row r="43" ht="28" customHeight="1">
      <c r="A43" s="40" t="inlineStr">
        <is>
          <t>Budget Remaining</t>
        </is>
      </c>
      <c r="B43" s="30">
        <f>CONFIG!B6-B40</f>
        <v/>
      </c>
    </row>
    <row r="44" ht="28" customHeight="1">
      <c r="A44" s="40" t="inlineStr">
        <is>
          <t>Budget Utilization %</t>
        </is>
      </c>
      <c r="B44" s="41">
        <f>IFERROR(B40/CONFIG!B6,0)</f>
        <v/>
      </c>
    </row>
    <row r="45" ht="28" customHeight="1">
      <c r="A45" s="40" t="inlineStr">
        <is>
          <t>Budget Status</t>
        </is>
      </c>
      <c r="B45" s="42">
        <f>IF(B44&lt;=0.85,"ON TRACK",IF(B44&lt;=1,"NEAR LIMIT","OVER BUDGET"))</f>
        <v/>
      </c>
    </row>
    <row r="46" ht="28" customHeight="1">
      <c r="A46" s="40" t="inlineStr">
        <is>
          <t>Total Hours</t>
        </is>
      </c>
      <c r="B46" s="43">
        <f>SUMPRODUCT((INPUT!A4:A29&lt;&gt;"")*INPUT!C4:C29)</f>
        <v/>
      </c>
    </row>
    <row r="47" ht="28" customHeight="1">
      <c r="A47" s="40" t="inlineStr">
        <is>
          <t>Avg Cost Per Hour</t>
        </is>
      </c>
      <c r="B47" s="44">
        <f>IFERROR(B40/B46,0)</f>
        <v/>
      </c>
    </row>
    <row r="48" ht="28" customHeight="1">
      <c r="A48" s="40" t="inlineStr">
        <is>
          <t>Total Deliverables</t>
        </is>
      </c>
      <c r="B48" s="43">
        <f>SUMPRODUCT((INPUT!A4:A29&lt;&gt;"")*1/COUNTIF(INPUT!A4:A29,INPUT!A4:A29&amp;"")*INPUT!F4:F29)</f>
        <v/>
      </c>
    </row>
    <row r="49" ht="28" customHeight="1">
      <c r="A49" s="40" t="inlineStr">
        <is>
          <t>Avg Cost Per Deliverable</t>
        </is>
      </c>
      <c r="B49" s="30">
        <f>IFERROR(B40/B48,0)</f>
        <v/>
      </c>
    </row>
  </sheetData>
  <mergeCells count="3">
    <mergeCell ref="A33:G33"/>
    <mergeCell ref="A3:G3"/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25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5" t="inlineStr">
        <is>
          <t>PROJECT COST ESTIMATOR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6" t="inlineStr">
        <is>
          <t xml:space="preserve">  COST SUMMARY</t>
        </is>
      </c>
      <c r="B4" s="27" t="n"/>
      <c r="C4" s="27" t="n"/>
      <c r="D4" s="27" t="n"/>
      <c r="E4" s="27" t="n"/>
    </row>
    <row r="5" ht="32" customHeight="1">
      <c r="A5" s="46" t="inlineStr">
        <is>
          <t>Total Labor Cost</t>
        </is>
      </c>
      <c r="B5" s="47">
        <f>LOGIC!B35</f>
        <v/>
      </c>
    </row>
    <row r="6" ht="32" customHeight="1">
      <c r="A6" s="46" t="inlineStr">
        <is>
          <t>Total Material Cost</t>
        </is>
      </c>
      <c r="B6" s="47">
        <f>LOGIC!B36</f>
        <v/>
      </c>
    </row>
    <row r="7" ht="32" customHeight="1">
      <c r="A7" s="46" t="inlineStr">
        <is>
          <t>Subtotal</t>
        </is>
      </c>
      <c r="B7" s="47">
        <f>LOGIC!B37</f>
        <v/>
      </c>
    </row>
    <row r="8" ht="32" customHeight="1">
      <c r="A8" s="46" t="inlineStr">
        <is>
          <t>Overhead Applied</t>
        </is>
      </c>
      <c r="B8" s="47">
        <f>LOGIC!B38</f>
        <v/>
      </c>
    </row>
    <row r="9" ht="32" customHeight="1">
      <c r="A9" s="46" t="inlineStr">
        <is>
          <t>Contingency</t>
        </is>
      </c>
      <c r="B9" s="47">
        <f>LOGIC!B39</f>
        <v/>
      </c>
    </row>
    <row r="10" ht="32" customHeight="1">
      <c r="A10" s="46" t="inlineStr">
        <is>
          <t>GRAND TOTAL</t>
        </is>
      </c>
      <c r="B10" s="48">
        <f>LOGIC!B40</f>
        <v/>
      </c>
    </row>
    <row r="12" ht="28" customHeight="1">
      <c r="A12" s="49" t="inlineStr">
        <is>
          <t xml:space="preserve">  BURN RATE &amp; BUDGET</t>
        </is>
      </c>
      <c r="B12" s="50" t="n"/>
      <c r="C12" s="50" t="n"/>
      <c r="D12" s="50" t="n"/>
      <c r="E12" s="50" t="n"/>
    </row>
    <row r="13" ht="32" customHeight="1">
      <c r="A13" s="46" t="inlineStr">
        <is>
          <t>Monthly Burn Rate</t>
        </is>
      </c>
      <c r="B13" s="47">
        <f>LOGIC!B41</f>
        <v/>
      </c>
    </row>
    <row r="14" ht="32" customHeight="1">
      <c r="A14" s="46" t="inlineStr">
        <is>
          <t>Daily Burn Rate</t>
        </is>
      </c>
      <c r="B14" s="47">
        <f>LOGIC!B42</f>
        <v/>
      </c>
    </row>
    <row r="15" ht="32" customHeight="1">
      <c r="A15" s="46" t="inlineStr">
        <is>
          <t>Budget Remaining</t>
        </is>
      </c>
      <c r="B15" s="47">
        <f>LOGIC!B43</f>
        <v/>
      </c>
    </row>
    <row r="16" ht="32" customHeight="1">
      <c r="A16" s="46" t="inlineStr">
        <is>
          <t>Budget Utilization</t>
        </is>
      </c>
      <c r="B16" s="51">
        <f>LOGIC!B44</f>
        <v/>
      </c>
    </row>
    <row r="17" ht="32" customHeight="1">
      <c r="A17" s="46" t="inlineStr">
        <is>
          <t>Budget Status</t>
        </is>
      </c>
      <c r="B17" s="52">
        <f>LOGIC!B45</f>
        <v/>
      </c>
    </row>
    <row r="19" ht="28" customHeight="1">
      <c r="A19" s="15" t="inlineStr">
        <is>
          <t xml:space="preserve">  EFFICIENCY METRICS</t>
        </is>
      </c>
      <c r="B19" s="16" t="n"/>
      <c r="C19" s="16" t="n"/>
      <c r="D19" s="16" t="n"/>
      <c r="E19" s="16" t="n"/>
    </row>
    <row r="20" ht="32" customHeight="1">
      <c r="A20" s="46" t="inlineStr">
        <is>
          <t>Total Hours</t>
        </is>
      </c>
      <c r="B20" s="53">
        <f>LOGIC!B46</f>
        <v/>
      </c>
    </row>
    <row r="21" ht="32" customHeight="1">
      <c r="A21" s="46" t="inlineStr">
        <is>
          <t>Avg Cost Per Hour</t>
        </is>
      </c>
      <c r="B21" s="54">
        <f>LOGIC!B47</f>
        <v/>
      </c>
    </row>
    <row r="22" ht="32" customHeight="1">
      <c r="A22" s="46" t="inlineStr">
        <is>
          <t>Total Deliverables</t>
        </is>
      </c>
      <c r="B22" s="53">
        <f>LOGIC!B48</f>
        <v/>
      </c>
    </row>
    <row r="23" ht="32" customHeight="1">
      <c r="A23" s="46" t="inlineStr">
        <is>
          <t>Avg Cost Per Deliverable</t>
        </is>
      </c>
      <c r="B23" s="47">
        <f>LOGIC!B49</f>
        <v/>
      </c>
    </row>
    <row r="25" ht="24" customHeight="1">
      <c r="A25" s="55" t="inlineStr">
        <is>
          <t>RangeLead.com  |  Premium B2B Lead Data  |  Free Download — rangelead.com/free-tools</t>
        </is>
      </c>
    </row>
  </sheetData>
  <mergeCells count="6">
    <mergeCell ref="A12:E12"/>
    <mergeCell ref="A4:E4"/>
    <mergeCell ref="A2:E2"/>
    <mergeCell ref="A25:E25"/>
    <mergeCell ref="A19:E19"/>
    <mergeCell ref="A1:E1"/>
  </mergeCells>
  <conditionalFormatting sqref="B17">
    <cfRule type="cellIs" priority="1" operator="equal" dxfId="0">
      <formula>"ON TRACK"</formula>
    </cfRule>
    <cfRule type="cellIs" priority="2" operator="equal" dxfId="1">
      <formula>"NEAR LIMIT"</formula>
    </cfRule>
    <cfRule type="cellIs" priority="3" operator="equal" dxfId="2">
      <formula>"OVER BUDGET"</formula>
    </cfRule>
  </conditionalFormatting>
  <conditionalFormatting sqref="B14">
    <cfRule type="cellIs" priority="4" operator="greaterThan" dxfId="0">
      <formula>0</formula>
    </cfRule>
    <cfRule type="cellIs" priority="5" operator="lessThan" dxfId="2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2026-02-10T15:45:41Z</dcterms:created>
  <dcterms:modified xmlns:dcterms="http://purl.org/dc/terms/" xmlns:xsi="http://www.w3.org/2001/XMLSchema-instance" xsi:type="dcterms:W3CDTF">2026-02-10T15:45:41Z</dcterms:modified>
</cp:coreProperties>
</file>