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&quot;$&quot;#,##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9" fillId="2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7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4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165" fontId="13" fillId="13" borderId="1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VAT CALCULATION &amp; TRACKING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Track VAT (Value Added Tax) collected on sales and paid on purchases. Calculate net VAT liability per period, cumulative position, and compliance status for filing.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Monthly sales (net of VAT) by category</t>
        </is>
      </c>
    </row>
    <row r="9" ht="22" customHeight="1">
      <c r="A9" s="6" t="inlineStr">
        <is>
          <t xml:space="preserve">  • Monthly purchases (net of VAT) by category</t>
        </is>
      </c>
    </row>
    <row r="10" ht="22" customHeight="1">
      <c r="A10" s="6" t="inlineStr">
        <is>
          <t xml:space="preserve">  • VAT rates configured per category in CONFIG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VAT collected on sales per month</t>
        </is>
      </c>
    </row>
    <row r="14" ht="22" customHeight="1">
      <c r="A14" s="6" t="inlineStr">
        <is>
          <t xml:space="preserve">  • VAT paid on purchases per month</t>
        </is>
      </c>
    </row>
    <row r="15" ht="22" customHeight="1">
      <c r="A15" s="6" t="inlineStr">
        <is>
          <t xml:space="preserve">  • Net VAT payable / reclaimable per month</t>
        </is>
      </c>
    </row>
    <row r="16" ht="22" customHeight="1">
      <c r="A16" s="6" t="inlineStr">
        <is>
          <t xml:space="preserve">  • Cumulative VAT liability</t>
        </is>
      </c>
    </row>
    <row r="17" ht="22" customHeight="1">
      <c r="A17" s="6" t="inlineStr">
        <is>
          <t xml:space="preserve">  • Quarterly VAT return summary</t>
        </is>
      </c>
    </row>
    <row r="18" ht="22" customHeight="1">
      <c r="A18" s="6" t="inlineStr">
        <is>
          <t xml:space="preserve">  • Compliance status indicators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0:B10"/>
    <mergeCell ref="A5:B5"/>
    <mergeCell ref="A23:B23"/>
    <mergeCell ref="A27:B27"/>
    <mergeCell ref="A13:B13"/>
    <mergeCell ref="A14:B14"/>
    <mergeCell ref="A28:B28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VAT Rates &amp; Thresholds</t>
        </is>
      </c>
      <c r="B1" s="8" t="n"/>
      <c r="C1" s="8" t="n"/>
    </row>
    <row r="3" ht="26" customHeight="1">
      <c r="A3" s="9" t="inlineStr">
        <is>
          <t>Standard VAT Rate</t>
        </is>
      </c>
      <c r="B3" s="10" t="n">
        <v>0.2</v>
      </c>
      <c r="C3" s="11" t="inlineStr">
        <is>
          <t>Default VAT rate on sales/purchases</t>
        </is>
      </c>
    </row>
    <row r="4" ht="26" customHeight="1">
      <c r="A4" s="9" t="inlineStr">
        <is>
          <t>Reduced VAT Rate</t>
        </is>
      </c>
      <c r="B4" s="10" t="n">
        <v>0.05</v>
      </c>
      <c r="C4" s="11" t="inlineStr">
        <is>
          <t>For eligible goods/services</t>
        </is>
      </c>
    </row>
    <row r="5" ht="26" customHeight="1">
      <c r="A5" s="9" t="inlineStr">
        <is>
          <t>Zero VAT Rate</t>
        </is>
      </c>
      <c r="B5" s="10" t="n">
        <v>0</v>
      </c>
      <c r="C5" s="11" t="inlineStr">
        <is>
          <t>Zero-rated supplies</t>
        </is>
      </c>
    </row>
    <row r="6" ht="26" customHeight="1">
      <c r="A6" s="9" t="inlineStr">
        <is>
          <t>VAT Registration Threshold</t>
        </is>
      </c>
      <c r="B6" s="12" t="n">
        <v>85000</v>
      </c>
      <c r="C6" s="11" t="inlineStr">
        <is>
          <t>Annual revenue requiring registration</t>
        </is>
      </c>
    </row>
    <row r="7" ht="26" customHeight="1">
      <c r="A7" s="9" t="inlineStr">
        <is>
          <t>Filing Frequency</t>
        </is>
      </c>
      <c r="B7" s="13" t="inlineStr">
        <is>
          <t>Quarterly</t>
        </is>
      </c>
      <c r="C7" s="11" t="inlineStr">
        <is>
          <t>Monthly or Quarterly</t>
        </is>
      </c>
    </row>
    <row r="8" ht="26" customHeight="1">
      <c r="A8" s="9" t="inlineStr">
        <is>
          <t>Late Filing Penalty Rate</t>
        </is>
      </c>
      <c r="B8" s="10" t="n">
        <v>0.05</v>
      </c>
      <c r="C8" s="11" t="inlineStr">
        <is>
          <t>Penalty for late filing</t>
        </is>
      </c>
    </row>
    <row r="9" ht="26" customHeight="1">
      <c r="A9" s="9" t="inlineStr">
        <is>
          <t>Interest on Late Payment</t>
        </is>
      </c>
      <c r="B9" s="10" t="n">
        <v>0.03</v>
      </c>
      <c r="C9" s="11" t="inlineStr">
        <is>
          <t>Annual interest rate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M14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28" customHeight="1">
      <c r="A1" s="14" t="inlineStr">
        <is>
          <t xml:space="preserve">  VAT INPUTS — Enter net amounts (excluding VAT)</t>
        </is>
      </c>
      <c r="B1" s="15" t="n"/>
      <c r="C1" s="15" t="n"/>
      <c r="D1" s="15" t="n"/>
      <c r="E1" s="15" t="n"/>
      <c r="F1" s="15" t="n"/>
      <c r="G1" s="15" t="n"/>
      <c r="H1" s="15" t="n"/>
      <c r="I1" s="15" t="n"/>
      <c r="J1" s="15" t="n"/>
      <c r="K1" s="15" t="n"/>
      <c r="L1" s="15" t="n"/>
      <c r="M1" s="15" t="n"/>
    </row>
    <row r="3" ht="28" customHeight="1">
      <c r="A3" s="16" t="inlineStr"/>
      <c r="B3" s="16" t="inlineStr">
        <is>
          <t>Jan</t>
        </is>
      </c>
      <c r="C3" s="16" t="inlineStr">
        <is>
          <t>Feb</t>
        </is>
      </c>
      <c r="D3" s="16" t="inlineStr">
        <is>
          <t>Mar</t>
        </is>
      </c>
      <c r="E3" s="16" t="inlineStr">
        <is>
          <t>Apr</t>
        </is>
      </c>
      <c r="F3" s="16" t="inlineStr">
        <is>
          <t>May</t>
        </is>
      </c>
      <c r="G3" s="16" t="inlineStr">
        <is>
          <t>Jun</t>
        </is>
      </c>
      <c r="H3" s="16" t="inlineStr">
        <is>
          <t>Jul</t>
        </is>
      </c>
      <c r="I3" s="16" t="inlineStr">
        <is>
          <t>Aug</t>
        </is>
      </c>
      <c r="J3" s="16" t="inlineStr">
        <is>
          <t>Sep</t>
        </is>
      </c>
      <c r="K3" s="16" t="inlineStr">
        <is>
          <t>Oct</t>
        </is>
      </c>
      <c r="L3" s="16" t="inlineStr">
        <is>
          <t>Nov</t>
        </is>
      </c>
      <c r="M3" s="16" t="inlineStr">
        <is>
          <t>Dec</t>
        </is>
      </c>
    </row>
    <row r="4" ht="28" customHeight="1">
      <c r="A4" s="17" t="inlineStr">
        <is>
          <t xml:space="preserve">  SALES (Net of VAT)</t>
        </is>
      </c>
      <c r="B4" s="18" t="n"/>
      <c r="C4" s="18" t="n"/>
      <c r="D4" s="18" t="n"/>
      <c r="E4" s="18" t="n"/>
      <c r="F4" s="18" t="n"/>
      <c r="G4" s="18" t="n"/>
      <c r="H4" s="18" t="n"/>
      <c r="I4" s="18" t="n"/>
      <c r="J4" s="18" t="n"/>
      <c r="K4" s="18" t="n"/>
      <c r="L4" s="18" t="n"/>
      <c r="M4" s="18" t="n"/>
    </row>
    <row r="5">
      <c r="A5" s="19" t="inlineStr">
        <is>
          <t>Standard Rate Sales</t>
        </is>
      </c>
      <c r="B5" s="20" t="n">
        <v>40000</v>
      </c>
      <c r="C5" s="20" t="n">
        <v>42000</v>
      </c>
      <c r="D5" s="20" t="n">
        <v>45000</v>
      </c>
      <c r="E5" s="20" t="n">
        <v>43000</v>
      </c>
      <c r="F5" s="20" t="n">
        <v>48000</v>
      </c>
      <c r="G5" s="20" t="n">
        <v>52000</v>
      </c>
      <c r="H5" s="20" t="n">
        <v>50000</v>
      </c>
      <c r="I5" s="20" t="n">
        <v>55000</v>
      </c>
      <c r="J5" s="20" t="n">
        <v>58000</v>
      </c>
      <c r="K5" s="20" t="n">
        <v>54000</v>
      </c>
      <c r="L5" s="20" t="n">
        <v>60000</v>
      </c>
      <c r="M5" s="20" t="n">
        <v>65000</v>
      </c>
    </row>
    <row r="6">
      <c r="A6" s="19" t="inlineStr">
        <is>
          <t>Reduced Rate Sales</t>
        </is>
      </c>
      <c r="B6" s="20" t="n">
        <v>5000</v>
      </c>
      <c r="C6" s="20" t="n">
        <v>5200</v>
      </c>
      <c r="D6" s="20" t="n">
        <v>5500</v>
      </c>
      <c r="E6" s="20" t="n">
        <v>5300</v>
      </c>
      <c r="F6" s="20" t="n">
        <v>5800</v>
      </c>
      <c r="G6" s="20" t="n">
        <v>6000</v>
      </c>
      <c r="H6" s="20" t="n">
        <v>5800</v>
      </c>
      <c r="I6" s="20" t="n">
        <v>6200</v>
      </c>
      <c r="J6" s="20" t="n">
        <v>6500</v>
      </c>
      <c r="K6" s="20" t="n">
        <v>6100</v>
      </c>
      <c r="L6" s="20" t="n">
        <v>6800</v>
      </c>
      <c r="M6" s="20" t="n">
        <v>7000</v>
      </c>
    </row>
    <row r="7">
      <c r="A7" s="19" t="inlineStr">
        <is>
          <t>Zero-Rated Sales</t>
        </is>
      </c>
      <c r="B7" s="20" t="n">
        <v>3000</v>
      </c>
      <c r="C7" s="20" t="n">
        <v>3100</v>
      </c>
      <c r="D7" s="20" t="n">
        <v>3200</v>
      </c>
      <c r="E7" s="20" t="n">
        <v>3000</v>
      </c>
      <c r="F7" s="20" t="n">
        <v>3400</v>
      </c>
      <c r="G7" s="20" t="n">
        <v>3500</v>
      </c>
      <c r="H7" s="20" t="n">
        <v>3300</v>
      </c>
      <c r="I7" s="20" t="n">
        <v>3600</v>
      </c>
      <c r="J7" s="20" t="n">
        <v>3800</v>
      </c>
      <c r="K7" s="20" t="n">
        <v>3500</v>
      </c>
      <c r="L7" s="20" t="n">
        <v>4000</v>
      </c>
      <c r="M7" s="20" t="n">
        <v>4200</v>
      </c>
    </row>
    <row r="8">
      <c r="A8" s="19" t="inlineStr">
        <is>
          <t>Exempt Sales</t>
        </is>
      </c>
      <c r="B8" s="20" t="n">
        <v>1000</v>
      </c>
      <c r="C8" s="20" t="n">
        <v>1000</v>
      </c>
      <c r="D8" s="20" t="n">
        <v>1000</v>
      </c>
      <c r="E8" s="20" t="n">
        <v>1000</v>
      </c>
      <c r="F8" s="20" t="n">
        <v>1000</v>
      </c>
      <c r="G8" s="20" t="n">
        <v>1000</v>
      </c>
      <c r="H8" s="20" t="n">
        <v>1000</v>
      </c>
      <c r="I8" s="20" t="n">
        <v>1000</v>
      </c>
      <c r="J8" s="20" t="n">
        <v>1000</v>
      </c>
      <c r="K8" s="20" t="n">
        <v>1000</v>
      </c>
      <c r="L8" s="20" t="n">
        <v>1000</v>
      </c>
      <c r="M8" s="20" t="n">
        <v>1000</v>
      </c>
    </row>
    <row r="10" ht="28" customHeight="1">
      <c r="A10" s="21" t="inlineStr">
        <is>
          <t xml:space="preserve">  PURCHASES (Net of VAT)</t>
        </is>
      </c>
      <c r="B10" s="22" t="n"/>
      <c r="C10" s="22" t="n"/>
      <c r="D10" s="22" t="n"/>
      <c r="E10" s="22" t="n"/>
      <c r="F10" s="22" t="n"/>
      <c r="G10" s="22" t="n"/>
      <c r="H10" s="22" t="n"/>
      <c r="I10" s="22" t="n"/>
      <c r="J10" s="22" t="n"/>
      <c r="K10" s="22" t="n"/>
      <c r="L10" s="22" t="n"/>
      <c r="M10" s="22" t="n"/>
    </row>
    <row r="11">
      <c r="A11" s="19" t="inlineStr">
        <is>
          <t>Standard Rate Purchases</t>
        </is>
      </c>
      <c r="B11" s="20" t="n">
        <v>15000</v>
      </c>
      <c r="C11" s="20" t="n">
        <v>16000</v>
      </c>
      <c r="D11" s="20" t="n">
        <v>17000</v>
      </c>
      <c r="E11" s="20" t="n">
        <v>15500</v>
      </c>
      <c r="F11" s="20" t="n">
        <v>18000</v>
      </c>
      <c r="G11" s="20" t="n">
        <v>20000</v>
      </c>
      <c r="H11" s="20" t="n">
        <v>19000</v>
      </c>
      <c r="I11" s="20" t="n">
        <v>21000</v>
      </c>
      <c r="J11" s="20" t="n">
        <v>22000</v>
      </c>
      <c r="K11" s="20" t="n">
        <v>20500</v>
      </c>
      <c r="L11" s="20" t="n">
        <v>23000</v>
      </c>
      <c r="M11" s="20" t="n">
        <v>25000</v>
      </c>
    </row>
    <row r="12">
      <c r="A12" s="19" t="inlineStr">
        <is>
          <t>Reduced Rate Purchases</t>
        </is>
      </c>
      <c r="B12" s="20" t="n">
        <v>2000</v>
      </c>
      <c r="C12" s="20" t="n">
        <v>2100</v>
      </c>
      <c r="D12" s="20" t="n">
        <v>2200</v>
      </c>
      <c r="E12" s="20" t="n">
        <v>2000</v>
      </c>
      <c r="F12" s="20" t="n">
        <v>2300</v>
      </c>
      <c r="G12" s="20" t="n">
        <v>2500</v>
      </c>
      <c r="H12" s="20" t="n">
        <v>2400</v>
      </c>
      <c r="I12" s="20" t="n">
        <v>2600</v>
      </c>
      <c r="J12" s="20" t="n">
        <v>2700</v>
      </c>
      <c r="K12" s="20" t="n">
        <v>2500</v>
      </c>
      <c r="L12" s="20" t="n">
        <v>2800</v>
      </c>
      <c r="M12" s="20" t="n">
        <v>3000</v>
      </c>
    </row>
    <row r="13">
      <c r="A13" s="19" t="inlineStr">
        <is>
          <t>Zero-Rated Purchases</t>
        </is>
      </c>
      <c r="B13" s="20" t="n">
        <v>1000</v>
      </c>
      <c r="C13" s="20" t="n">
        <v>1000</v>
      </c>
      <c r="D13" s="20" t="n">
        <v>1100</v>
      </c>
      <c r="E13" s="20" t="n">
        <v>1000</v>
      </c>
      <c r="F13" s="20" t="n">
        <v>1200</v>
      </c>
      <c r="G13" s="20" t="n">
        <v>1200</v>
      </c>
      <c r="H13" s="20" t="n">
        <v>1100</v>
      </c>
      <c r="I13" s="20" t="n">
        <v>1300</v>
      </c>
      <c r="J13" s="20" t="n">
        <v>1300</v>
      </c>
      <c r="K13" s="20" t="n">
        <v>1200</v>
      </c>
      <c r="L13" s="20" t="n">
        <v>1400</v>
      </c>
      <c r="M13" s="20" t="n">
        <v>1500</v>
      </c>
    </row>
    <row r="14">
      <c r="A14" s="19" t="inlineStr">
        <is>
          <t>Capital Purchases (Std)</t>
        </is>
      </c>
      <c r="B14" s="20" t="n">
        <v>0</v>
      </c>
      <c r="C14" s="20" t="n">
        <v>0</v>
      </c>
      <c r="D14" s="20" t="n">
        <v>5000</v>
      </c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10000</v>
      </c>
      <c r="J14" s="20" t="n">
        <v>0</v>
      </c>
      <c r="K14" s="20" t="n">
        <v>0</v>
      </c>
      <c r="L14" s="20" t="n">
        <v>0</v>
      </c>
      <c r="M14" s="20" t="n">
        <v>0</v>
      </c>
    </row>
  </sheetData>
  <mergeCells count="3">
    <mergeCell ref="A4:M4"/>
    <mergeCell ref="A1:M1"/>
    <mergeCell ref="A10:M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N39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6" customWidth="1" min="14" max="14"/>
  </cols>
  <sheetData>
    <row r="1" ht="28" customHeight="1">
      <c r="A1" s="21" t="inlineStr">
        <is>
          <t xml:space="preserve">  CALCULATIONS — All formulas, do NOT edit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  <c r="K1" s="22" t="n"/>
      <c r="L1" s="22" t="n"/>
      <c r="M1" s="22" t="n"/>
      <c r="N1" s="22" t="n"/>
    </row>
    <row r="3" ht="28" customHeight="1">
      <c r="A3" s="16" t="inlineStr"/>
      <c r="B3" s="16" t="inlineStr">
        <is>
          <t>Jan</t>
        </is>
      </c>
      <c r="C3" s="16" t="inlineStr">
        <is>
          <t>Feb</t>
        </is>
      </c>
      <c r="D3" s="16" t="inlineStr">
        <is>
          <t>Mar</t>
        </is>
      </c>
      <c r="E3" s="16" t="inlineStr">
        <is>
          <t>Apr</t>
        </is>
      </c>
      <c r="F3" s="16" t="inlineStr">
        <is>
          <t>May</t>
        </is>
      </c>
      <c r="G3" s="16" t="inlineStr">
        <is>
          <t>Jun</t>
        </is>
      </c>
      <c r="H3" s="16" t="inlineStr">
        <is>
          <t>Jul</t>
        </is>
      </c>
      <c r="I3" s="16" t="inlineStr">
        <is>
          <t>Aug</t>
        </is>
      </c>
      <c r="J3" s="16" t="inlineStr">
        <is>
          <t>Sep</t>
        </is>
      </c>
      <c r="K3" s="16" t="inlineStr">
        <is>
          <t>Oct</t>
        </is>
      </c>
      <c r="L3" s="16" t="inlineStr">
        <is>
          <t>Nov</t>
        </is>
      </c>
      <c r="M3" s="16" t="inlineStr">
        <is>
          <t>Dec</t>
        </is>
      </c>
      <c r="N3" s="23" t="inlineStr">
        <is>
          <t>ANNUAL</t>
        </is>
      </c>
    </row>
    <row r="4" ht="28" customHeight="1">
      <c r="A4" s="17" t="inlineStr">
        <is>
          <t xml:space="preserve">  OUTPUT VAT (Collected on Sales)</t>
        </is>
      </c>
      <c r="B4" s="18" t="n"/>
      <c r="C4" s="18" t="n"/>
      <c r="D4" s="18" t="n"/>
      <c r="E4" s="18" t="n"/>
      <c r="F4" s="18" t="n"/>
      <c r="G4" s="18" t="n"/>
      <c r="H4" s="18" t="n"/>
      <c r="I4" s="18" t="n"/>
      <c r="J4" s="18" t="n"/>
      <c r="K4" s="18" t="n"/>
      <c r="L4" s="18" t="n"/>
      <c r="M4" s="18" t="n"/>
      <c r="N4" s="18" t="n"/>
    </row>
    <row r="5">
      <c r="A5" s="24" t="inlineStr">
        <is>
          <t>VAT on Standard Sales</t>
        </is>
      </c>
      <c r="B5" s="25">
        <f>INPUT!B5*CONFIG!B3</f>
        <v/>
      </c>
      <c r="C5" s="25">
        <f>INPUT!C5*CONFIG!B3</f>
        <v/>
      </c>
      <c r="D5" s="25">
        <f>INPUT!D5*CONFIG!B3</f>
        <v/>
      </c>
      <c r="E5" s="25">
        <f>INPUT!E5*CONFIG!B3</f>
        <v/>
      </c>
      <c r="F5" s="25">
        <f>INPUT!F5*CONFIG!B3</f>
        <v/>
      </c>
      <c r="G5" s="25">
        <f>INPUT!G5*CONFIG!B3</f>
        <v/>
      </c>
      <c r="H5" s="25">
        <f>INPUT!H5*CONFIG!B3</f>
        <v/>
      </c>
      <c r="I5" s="25">
        <f>INPUT!I5*CONFIG!B3</f>
        <v/>
      </c>
      <c r="J5" s="25">
        <f>INPUT!J5*CONFIG!B3</f>
        <v/>
      </c>
      <c r="K5" s="25">
        <f>INPUT!K5*CONFIG!B3</f>
        <v/>
      </c>
      <c r="L5" s="25">
        <f>INPUT!L5*CONFIG!B3</f>
        <v/>
      </c>
      <c r="M5" s="25">
        <f>INPUT!M5*CONFIG!B3</f>
        <v/>
      </c>
      <c r="N5" s="26">
        <f>SUM(B5:M5)</f>
        <v/>
      </c>
    </row>
    <row r="6">
      <c r="A6" s="24" t="inlineStr">
        <is>
          <t>VAT on Reduced Sales</t>
        </is>
      </c>
      <c r="B6" s="25">
        <f>INPUT!B6*CONFIG!B4</f>
        <v/>
      </c>
      <c r="C6" s="25">
        <f>INPUT!C6*CONFIG!B4</f>
        <v/>
      </c>
      <c r="D6" s="25">
        <f>INPUT!D6*CONFIG!B4</f>
        <v/>
      </c>
      <c r="E6" s="25">
        <f>INPUT!E6*CONFIG!B4</f>
        <v/>
      </c>
      <c r="F6" s="25">
        <f>INPUT!F6*CONFIG!B4</f>
        <v/>
      </c>
      <c r="G6" s="25">
        <f>INPUT!G6*CONFIG!B4</f>
        <v/>
      </c>
      <c r="H6" s="25">
        <f>INPUT!H6*CONFIG!B4</f>
        <v/>
      </c>
      <c r="I6" s="25">
        <f>INPUT!I6*CONFIG!B4</f>
        <v/>
      </c>
      <c r="J6" s="25">
        <f>INPUT!J6*CONFIG!B4</f>
        <v/>
      </c>
      <c r="K6" s="25">
        <f>INPUT!K6*CONFIG!B4</f>
        <v/>
      </c>
      <c r="L6" s="25">
        <f>INPUT!L6*CONFIG!B4</f>
        <v/>
      </c>
      <c r="M6" s="25">
        <f>INPUT!M6*CONFIG!B4</f>
        <v/>
      </c>
      <c r="N6" s="26">
        <f>SUM(B6:M6)</f>
        <v/>
      </c>
    </row>
    <row r="7">
      <c r="A7" s="24" t="inlineStr">
        <is>
          <t>VAT on Zero/Exempt Sales</t>
        </is>
      </c>
      <c r="B7" s="25" t="n">
        <v>0</v>
      </c>
      <c r="C7" s="25" t="n">
        <v>0</v>
      </c>
      <c r="D7" s="25" t="n">
        <v>0</v>
      </c>
      <c r="E7" s="25" t="n">
        <v>0</v>
      </c>
      <c r="F7" s="25" t="n">
        <v>0</v>
      </c>
      <c r="G7" s="25" t="n">
        <v>0</v>
      </c>
      <c r="H7" s="25" t="n">
        <v>0</v>
      </c>
      <c r="I7" s="25" t="n">
        <v>0</v>
      </c>
      <c r="J7" s="25" t="n">
        <v>0</v>
      </c>
      <c r="K7" s="25" t="n">
        <v>0</v>
      </c>
      <c r="L7" s="25" t="n">
        <v>0</v>
      </c>
      <c r="M7" s="25" t="n">
        <v>0</v>
      </c>
      <c r="N7" s="26">
        <f>SUM(B7:M7)</f>
        <v/>
      </c>
    </row>
    <row r="8">
      <c r="A8" s="24" t="inlineStr">
        <is>
          <t>Total Output VAT</t>
        </is>
      </c>
      <c r="B8" s="27">
        <f>B5+B6+B7</f>
        <v/>
      </c>
      <c r="C8" s="27">
        <f>C5+C6+C7</f>
        <v/>
      </c>
      <c r="D8" s="27">
        <f>D5+D6+D7</f>
        <v/>
      </c>
      <c r="E8" s="27">
        <f>E5+E6+E7</f>
        <v/>
      </c>
      <c r="F8" s="27">
        <f>F5+F6+F7</f>
        <v/>
      </c>
      <c r="G8" s="27">
        <f>G5+G6+G7</f>
        <v/>
      </c>
      <c r="H8" s="27">
        <f>H5+H6+H7</f>
        <v/>
      </c>
      <c r="I8" s="27">
        <f>I5+I6+I7</f>
        <v/>
      </c>
      <c r="J8" s="27">
        <f>J5+J6+J7</f>
        <v/>
      </c>
      <c r="K8" s="27">
        <f>K5+K6+K7</f>
        <v/>
      </c>
      <c r="L8" s="27">
        <f>L5+L6+L7</f>
        <v/>
      </c>
      <c r="M8" s="27">
        <f>M5+M6+M7</f>
        <v/>
      </c>
      <c r="N8" s="28">
        <f>SUM(B8:M8)</f>
        <v/>
      </c>
    </row>
    <row r="10" ht="28" customHeight="1">
      <c r="A10" s="21" t="inlineStr">
        <is>
          <t xml:space="preserve">  INPUT VAT (Paid on Purchases)</t>
        </is>
      </c>
      <c r="B10" s="22" t="n"/>
      <c r="C10" s="22" t="n"/>
      <c r="D10" s="22" t="n"/>
      <c r="E10" s="22" t="n"/>
      <c r="F10" s="22" t="n"/>
      <c r="G10" s="22" t="n"/>
      <c r="H10" s="22" t="n"/>
      <c r="I10" s="22" t="n"/>
      <c r="J10" s="22" t="n"/>
      <c r="K10" s="22" t="n"/>
      <c r="L10" s="22" t="n"/>
      <c r="M10" s="22" t="n"/>
      <c r="N10" s="22" t="n"/>
    </row>
    <row r="11">
      <c r="A11" s="24" t="inlineStr">
        <is>
          <t>VAT on Standard Purchases</t>
        </is>
      </c>
      <c r="B11" s="25">
        <f>INPUT!B11*CONFIG!B3</f>
        <v/>
      </c>
      <c r="C11" s="25">
        <f>INPUT!C11*CONFIG!B3</f>
        <v/>
      </c>
      <c r="D11" s="25">
        <f>INPUT!D11*CONFIG!B3</f>
        <v/>
      </c>
      <c r="E11" s="25">
        <f>INPUT!E11*CONFIG!B3</f>
        <v/>
      </c>
      <c r="F11" s="25">
        <f>INPUT!F11*CONFIG!B3</f>
        <v/>
      </c>
      <c r="G11" s="25">
        <f>INPUT!G11*CONFIG!B3</f>
        <v/>
      </c>
      <c r="H11" s="25">
        <f>INPUT!H11*CONFIG!B3</f>
        <v/>
      </c>
      <c r="I11" s="25">
        <f>INPUT!I11*CONFIG!B3</f>
        <v/>
      </c>
      <c r="J11" s="25">
        <f>INPUT!J11*CONFIG!B3</f>
        <v/>
      </c>
      <c r="K11" s="25">
        <f>INPUT!K11*CONFIG!B3</f>
        <v/>
      </c>
      <c r="L11" s="25">
        <f>INPUT!L11*CONFIG!B3</f>
        <v/>
      </c>
      <c r="M11" s="25">
        <f>INPUT!M11*CONFIG!B3</f>
        <v/>
      </c>
      <c r="N11" s="26">
        <f>SUM(B11:M11)</f>
        <v/>
      </c>
    </row>
    <row r="12">
      <c r="A12" s="24" t="inlineStr">
        <is>
          <t>VAT on Reduced Purchases</t>
        </is>
      </c>
      <c r="B12" s="25">
        <f>INPUT!B12*CONFIG!B4</f>
        <v/>
      </c>
      <c r="C12" s="25">
        <f>INPUT!C12*CONFIG!B4</f>
        <v/>
      </c>
      <c r="D12" s="25">
        <f>INPUT!D12*CONFIG!B4</f>
        <v/>
      </c>
      <c r="E12" s="25">
        <f>INPUT!E12*CONFIG!B4</f>
        <v/>
      </c>
      <c r="F12" s="25">
        <f>INPUT!F12*CONFIG!B4</f>
        <v/>
      </c>
      <c r="G12" s="25">
        <f>INPUT!G12*CONFIG!B4</f>
        <v/>
      </c>
      <c r="H12" s="25">
        <f>INPUT!H12*CONFIG!B4</f>
        <v/>
      </c>
      <c r="I12" s="25">
        <f>INPUT!I12*CONFIG!B4</f>
        <v/>
      </c>
      <c r="J12" s="25">
        <f>INPUT!J12*CONFIG!B4</f>
        <v/>
      </c>
      <c r="K12" s="25">
        <f>INPUT!K12*CONFIG!B4</f>
        <v/>
      </c>
      <c r="L12" s="25">
        <f>INPUT!L12*CONFIG!B4</f>
        <v/>
      </c>
      <c r="M12" s="25">
        <f>INPUT!M12*CONFIG!B4</f>
        <v/>
      </c>
      <c r="N12" s="26">
        <f>SUM(B12:M12)</f>
        <v/>
      </c>
    </row>
    <row r="13">
      <c r="A13" s="24" t="inlineStr">
        <is>
          <t>VAT on Capital Purchases</t>
        </is>
      </c>
      <c r="B13" s="25">
        <f>INPUT!B14*CONFIG!B3</f>
        <v/>
      </c>
      <c r="C13" s="25">
        <f>INPUT!C14*CONFIG!B3</f>
        <v/>
      </c>
      <c r="D13" s="25">
        <f>INPUT!D14*CONFIG!B3</f>
        <v/>
      </c>
      <c r="E13" s="25">
        <f>INPUT!E14*CONFIG!B3</f>
        <v/>
      </c>
      <c r="F13" s="25">
        <f>INPUT!F14*CONFIG!B3</f>
        <v/>
      </c>
      <c r="G13" s="25">
        <f>INPUT!G14*CONFIG!B3</f>
        <v/>
      </c>
      <c r="H13" s="25">
        <f>INPUT!H14*CONFIG!B3</f>
        <v/>
      </c>
      <c r="I13" s="25">
        <f>INPUT!I14*CONFIG!B3</f>
        <v/>
      </c>
      <c r="J13" s="25">
        <f>INPUT!J14*CONFIG!B3</f>
        <v/>
      </c>
      <c r="K13" s="25">
        <f>INPUT!K14*CONFIG!B3</f>
        <v/>
      </c>
      <c r="L13" s="25">
        <f>INPUT!L14*CONFIG!B3</f>
        <v/>
      </c>
      <c r="M13" s="25">
        <f>INPUT!M14*CONFIG!B3</f>
        <v/>
      </c>
      <c r="N13" s="26">
        <f>SUM(B13:M13)</f>
        <v/>
      </c>
    </row>
    <row r="14">
      <c r="A14" s="24" t="inlineStr">
        <is>
          <t>Total Input VAT</t>
        </is>
      </c>
      <c r="B14" s="27">
        <f>B11+B12+B13</f>
        <v/>
      </c>
      <c r="C14" s="27">
        <f>C11+C12+C13</f>
        <v/>
      </c>
      <c r="D14" s="27">
        <f>D11+D12+D13</f>
        <v/>
      </c>
      <c r="E14" s="27">
        <f>E11+E12+E13</f>
        <v/>
      </c>
      <c r="F14" s="27">
        <f>F11+F12+F13</f>
        <v/>
      </c>
      <c r="G14" s="27">
        <f>G11+G12+G13</f>
        <v/>
      </c>
      <c r="H14" s="27">
        <f>H11+H12+H13</f>
        <v/>
      </c>
      <c r="I14" s="27">
        <f>I11+I12+I13</f>
        <v/>
      </c>
      <c r="J14" s="27">
        <f>J11+J12+J13</f>
        <v/>
      </c>
      <c r="K14" s="27">
        <f>K11+K12+K13</f>
        <v/>
      </c>
      <c r="L14" s="27">
        <f>L11+L12+L13</f>
        <v/>
      </c>
      <c r="M14" s="27">
        <f>M11+M12+M13</f>
        <v/>
      </c>
      <c r="N14" s="28">
        <f>SUM(B14:M14)</f>
        <v/>
      </c>
    </row>
    <row r="16" ht="28" customHeight="1">
      <c r="A16" s="29" t="inlineStr">
        <is>
          <t xml:space="preserve">  NET VAT POSITION</t>
        </is>
      </c>
      <c r="B16" s="30" t="n"/>
      <c r="C16" s="30" t="n"/>
      <c r="D16" s="30" t="n"/>
      <c r="E16" s="30" t="n"/>
      <c r="F16" s="30" t="n"/>
      <c r="G16" s="30" t="n"/>
      <c r="H16" s="30" t="n"/>
      <c r="I16" s="30" t="n"/>
      <c r="J16" s="30" t="n"/>
      <c r="K16" s="30" t="n"/>
      <c r="L16" s="30" t="n"/>
      <c r="M16" s="30" t="n"/>
      <c r="N16" s="30" t="n"/>
    </row>
    <row r="17">
      <c r="A17" s="24" t="inlineStr">
        <is>
          <t>Net VAT (Payable/Refund)</t>
        </is>
      </c>
      <c r="B17" s="27">
        <f>B8-B14</f>
        <v/>
      </c>
      <c r="C17" s="27">
        <f>C8-C14</f>
        <v/>
      </c>
      <c r="D17" s="27">
        <f>D8-D14</f>
        <v/>
      </c>
      <c r="E17" s="27">
        <f>E8-E14</f>
        <v/>
      </c>
      <c r="F17" s="27">
        <f>F8-F14</f>
        <v/>
      </c>
      <c r="G17" s="27">
        <f>G8-G14</f>
        <v/>
      </c>
      <c r="H17" s="27">
        <f>H8-H14</f>
        <v/>
      </c>
      <c r="I17" s="27">
        <f>I8-I14</f>
        <v/>
      </c>
      <c r="J17" s="27">
        <f>J8-J14</f>
        <v/>
      </c>
      <c r="K17" s="27">
        <f>K8-K14</f>
        <v/>
      </c>
      <c r="L17" s="27">
        <f>L8-L14</f>
        <v/>
      </c>
      <c r="M17" s="27">
        <f>M8-M14</f>
        <v/>
      </c>
      <c r="N17" s="28">
        <f>SUM(B17:M17)</f>
        <v/>
      </c>
    </row>
    <row r="18">
      <c r="A18" s="24" t="inlineStr">
        <is>
          <t>Status</t>
        </is>
      </c>
      <c r="B18" s="31">
        <f>IF(B17&gt;0,"PAY",IF(B17&lt;0,"REFUND","ZERO"))</f>
        <v/>
      </c>
      <c r="C18" s="31">
        <f>IF(C17&gt;0,"PAY",IF(C17&lt;0,"REFUND","ZERO"))</f>
        <v/>
      </c>
      <c r="D18" s="31">
        <f>IF(D17&gt;0,"PAY",IF(D17&lt;0,"REFUND","ZERO"))</f>
        <v/>
      </c>
      <c r="E18" s="31">
        <f>IF(E17&gt;0,"PAY",IF(E17&lt;0,"REFUND","ZERO"))</f>
        <v/>
      </c>
      <c r="F18" s="31">
        <f>IF(F17&gt;0,"PAY",IF(F17&lt;0,"REFUND","ZERO"))</f>
        <v/>
      </c>
      <c r="G18" s="31">
        <f>IF(G17&gt;0,"PAY",IF(G17&lt;0,"REFUND","ZERO"))</f>
        <v/>
      </c>
      <c r="H18" s="31">
        <f>IF(H17&gt;0,"PAY",IF(H17&lt;0,"REFUND","ZERO"))</f>
        <v/>
      </c>
      <c r="I18" s="31">
        <f>IF(I17&gt;0,"PAY",IF(I17&lt;0,"REFUND","ZERO"))</f>
        <v/>
      </c>
      <c r="J18" s="31">
        <f>IF(J17&gt;0,"PAY",IF(J17&lt;0,"REFUND","ZERO"))</f>
        <v/>
      </c>
      <c r="K18" s="31">
        <f>IF(K17&gt;0,"PAY",IF(K17&lt;0,"REFUND","ZERO"))</f>
        <v/>
      </c>
      <c r="L18" s="31">
        <f>IF(L17&gt;0,"PAY",IF(L17&lt;0,"REFUND","ZERO"))</f>
        <v/>
      </c>
      <c r="M18" s="31">
        <f>IF(M17&gt;0,"PAY",IF(M17&lt;0,"REFUND","ZERO"))</f>
        <v/>
      </c>
    </row>
    <row r="20">
      <c r="A20" s="24" t="inlineStr">
        <is>
          <t>Cumulative VAT Liability</t>
        </is>
      </c>
      <c r="B20" s="27">
        <f>B17</f>
        <v/>
      </c>
      <c r="C20" s="27">
        <f>B20+C17</f>
        <v/>
      </c>
      <c r="D20" s="27">
        <f>C20+D17</f>
        <v/>
      </c>
      <c r="E20" s="27">
        <f>D20+E17</f>
        <v/>
      </c>
      <c r="F20" s="27">
        <f>E20+F17</f>
        <v/>
      </c>
      <c r="G20" s="27">
        <f>F20+G17</f>
        <v/>
      </c>
      <c r="H20" s="27">
        <f>G20+H17</f>
        <v/>
      </c>
      <c r="I20" s="27">
        <f>H20+I17</f>
        <v/>
      </c>
      <c r="J20" s="27">
        <f>I20+J17</f>
        <v/>
      </c>
      <c r="K20" s="27">
        <f>J20+K17</f>
        <v/>
      </c>
      <c r="L20" s="27">
        <f>K20+L17</f>
        <v/>
      </c>
      <c r="M20" s="27">
        <f>L20+M17</f>
        <v/>
      </c>
    </row>
    <row r="22" ht="28" customHeight="1">
      <c r="A22" s="7" t="inlineStr">
        <is>
          <t xml:space="preserve">  QUARTERLY VAT RETURNS</t>
        </is>
      </c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  <c r="L22" s="8" t="n"/>
      <c r="M22" s="8" t="n"/>
      <c r="N22" s="8" t="n"/>
    </row>
    <row r="23">
      <c r="A23" s="16" t="inlineStr">
        <is>
          <t>Quarter</t>
        </is>
      </c>
      <c r="B23" s="16" t="inlineStr">
        <is>
          <t>Output VAT</t>
        </is>
      </c>
      <c r="C23" s="16" t="inlineStr">
        <is>
          <t>Input VAT</t>
        </is>
      </c>
      <c r="D23" s="16" t="inlineStr">
        <is>
          <t>Net VAT</t>
        </is>
      </c>
      <c r="E23" s="16" t="inlineStr">
        <is>
          <t>Status</t>
        </is>
      </c>
    </row>
    <row r="24">
      <c r="A24" s="32" t="inlineStr">
        <is>
          <t>Q1</t>
        </is>
      </c>
      <c r="B24" s="25">
        <f>SUM(B8:D8)</f>
        <v/>
      </c>
      <c r="C24" s="25">
        <f>SUM(B14:D14)</f>
        <v/>
      </c>
      <c r="D24" s="27">
        <f>B24-C24</f>
        <v/>
      </c>
      <c r="E24" s="33">
        <f>IF(D24&gt;0,"PAY",IF(D24&lt;0,"REFUND","ZERO"))</f>
        <v/>
      </c>
    </row>
    <row r="25">
      <c r="A25" s="32" t="inlineStr">
        <is>
          <t>Q2</t>
        </is>
      </c>
      <c r="B25" s="25">
        <f>SUM(E8:G8)</f>
        <v/>
      </c>
      <c r="C25" s="25">
        <f>SUM(E14:G14)</f>
        <v/>
      </c>
      <c r="D25" s="27">
        <f>B25-C25</f>
        <v/>
      </c>
      <c r="E25" s="33">
        <f>IF(D25&gt;0,"PAY",IF(D25&lt;0,"REFUND","ZERO"))</f>
        <v/>
      </c>
    </row>
    <row r="26">
      <c r="A26" s="32" t="inlineStr">
        <is>
          <t>Q3</t>
        </is>
      </c>
      <c r="B26" s="25">
        <f>SUM(H8:J8)</f>
        <v/>
      </c>
      <c r="C26" s="25">
        <f>SUM(H14:J14)</f>
        <v/>
      </c>
      <c r="D26" s="27">
        <f>B26-C26</f>
        <v/>
      </c>
      <c r="E26" s="33">
        <f>IF(D26&gt;0,"PAY",IF(D26&lt;0,"REFUND","ZERO"))</f>
        <v/>
      </c>
    </row>
    <row r="27">
      <c r="A27" s="32" t="inlineStr">
        <is>
          <t>Q4</t>
        </is>
      </c>
      <c r="B27" s="25">
        <f>SUM(K8:M8)</f>
        <v/>
      </c>
      <c r="C27" s="25">
        <f>SUM(K14:M14)</f>
        <v/>
      </c>
      <c r="D27" s="27">
        <f>B27-C27</f>
        <v/>
      </c>
      <c r="E27" s="33">
        <f>IF(D27&gt;0,"PAY",IF(D27&lt;0,"REFUND","ZERO"))</f>
        <v/>
      </c>
    </row>
    <row r="29" ht="28" customHeight="1">
      <c r="A29" s="34" t="inlineStr">
        <is>
          <t xml:space="preserve">  SUMMARY METRICS</t>
        </is>
      </c>
      <c r="B29" s="35" t="n"/>
      <c r="C29" s="35" t="n"/>
      <c r="D29" s="35" t="n"/>
      <c r="E29" s="35" t="n"/>
      <c r="F29" s="35" t="n"/>
      <c r="G29" s="35" t="n"/>
      <c r="H29" s="35" t="n"/>
      <c r="I29" s="35" t="n"/>
      <c r="J29" s="35" t="n"/>
      <c r="K29" s="35" t="n"/>
      <c r="L29" s="35" t="n"/>
      <c r="M29" s="35" t="n"/>
      <c r="N29" s="35" t="n"/>
    </row>
    <row r="30" ht="28" customHeight="1">
      <c r="A30" s="24" t="inlineStr">
        <is>
          <t>Total Sales (Net)</t>
        </is>
      </c>
      <c r="B30" s="27">
        <f>SUM(INPUT!B5:M8)</f>
        <v/>
      </c>
    </row>
    <row r="31" ht="28" customHeight="1">
      <c r="A31" s="24" t="inlineStr">
        <is>
          <t>Total Purchases (Net)</t>
        </is>
      </c>
      <c r="B31" s="27">
        <f>SUM(INPUT!B11:M14)</f>
        <v/>
      </c>
    </row>
    <row r="32" ht="28" customHeight="1">
      <c r="A32" s="24" t="inlineStr">
        <is>
          <t>Total Output VAT</t>
        </is>
      </c>
      <c r="B32" s="27">
        <f>N8</f>
        <v/>
      </c>
    </row>
    <row r="33" ht="28" customHeight="1">
      <c r="A33" s="24" t="inlineStr">
        <is>
          <t>Total Input VAT</t>
        </is>
      </c>
      <c r="B33" s="27">
        <f>N14</f>
        <v/>
      </c>
    </row>
    <row r="34" ht="28" customHeight="1">
      <c r="A34" s="24" t="inlineStr">
        <is>
          <t>Net Annual VAT</t>
        </is>
      </c>
      <c r="B34" s="27">
        <f>N17</f>
        <v/>
      </c>
    </row>
    <row r="35" ht="28" customHeight="1">
      <c r="A35" s="24" t="inlineStr">
        <is>
          <t>Avg Monthly Net VAT</t>
        </is>
      </c>
      <c r="B35" s="27">
        <f>AVERAGE(B17:M17)</f>
        <v/>
      </c>
    </row>
    <row r="36" ht="28" customHeight="1">
      <c r="A36" s="24" t="inlineStr">
        <is>
          <t>VAT as % of Sales</t>
        </is>
      </c>
      <c r="B36" s="36">
        <f>IF(B30=0,0,B34/B30)</f>
        <v/>
      </c>
    </row>
    <row r="37" ht="28" customHeight="1">
      <c r="A37" s="24" t="inlineStr">
        <is>
          <t>Months with Refund Due</t>
        </is>
      </c>
      <c r="B37" s="37">
        <f>COUNTIF(B18:M18,"REFUND")</f>
        <v/>
      </c>
    </row>
    <row r="38" ht="28" customHeight="1">
      <c r="A38" s="24" t="inlineStr">
        <is>
          <t>Registration Status</t>
        </is>
      </c>
      <c r="B38" s="33">
        <f>IF(B30&gt;=CONFIG!B6,"REGISTERED","BELOW THRESHOLD")</f>
        <v/>
      </c>
    </row>
    <row r="39" ht="28" customHeight="1">
      <c r="A39" s="24" t="inlineStr">
        <is>
          <t>Compliance Status</t>
        </is>
      </c>
      <c r="B39" s="33">
        <f>IF(B34&gt;=0,"VAT PAYABLE","VAT RECLAIMABLE")</f>
        <v/>
      </c>
    </row>
  </sheetData>
  <mergeCells count="6">
    <mergeCell ref="A22:N22"/>
    <mergeCell ref="A4:N4"/>
    <mergeCell ref="A16:N16"/>
    <mergeCell ref="A29:N29"/>
    <mergeCell ref="A10:N10"/>
    <mergeCell ref="A1:N1"/>
  </mergeCells>
  <conditionalFormatting sqref="E24:E27">
    <cfRule type="cellIs" priority="1" operator="equal" dxfId="0">
      <formula>"PAY"</formula>
    </cfRule>
    <cfRule type="cellIs" priority="2" operator="equal" dxfId="1">
      <formula>"REFUND"</formula>
    </cfRule>
    <cfRule type="cellIs" priority="3" operator="equal" dxfId="2">
      <formula>"ZERO"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8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2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8" t="inlineStr">
        <is>
          <t>VAT TRACKING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7" t="inlineStr">
        <is>
          <t xml:space="preserve">  ANNUAL VAT SUMMARY</t>
        </is>
      </c>
      <c r="B4" s="18" t="n"/>
      <c r="C4" s="18" t="n"/>
      <c r="D4" s="18" t="n"/>
      <c r="E4" s="18" t="n"/>
    </row>
    <row r="5" ht="32" customHeight="1">
      <c r="A5" s="19" t="inlineStr">
        <is>
          <t>Total Output VAT</t>
        </is>
      </c>
      <c r="B5" s="39">
        <f>LOGIC!B32</f>
        <v/>
      </c>
    </row>
    <row r="6" ht="32" customHeight="1">
      <c r="A6" s="19" t="inlineStr">
        <is>
          <t>Total Input VAT</t>
        </is>
      </c>
      <c r="B6" s="39">
        <f>LOGIC!B33</f>
        <v/>
      </c>
    </row>
    <row r="7" ht="32" customHeight="1">
      <c r="A7" s="19" t="inlineStr">
        <is>
          <t>Net VAT Position</t>
        </is>
      </c>
      <c r="B7" s="40">
        <f>LOGIC!B34</f>
        <v/>
      </c>
    </row>
    <row r="8" ht="32" customHeight="1">
      <c r="A8" s="19" t="inlineStr">
        <is>
          <t>Avg Monthly Net VAT</t>
        </is>
      </c>
      <c r="B8" s="39">
        <f>LOGIC!B35</f>
        <v/>
      </c>
    </row>
    <row r="9" ht="32" customHeight="1">
      <c r="A9" s="19" t="inlineStr">
        <is>
          <t>VAT as % of Sales</t>
        </is>
      </c>
      <c r="B9" s="41">
        <f>LOGIC!B36</f>
        <v/>
      </c>
    </row>
    <row r="11" ht="28" customHeight="1">
      <c r="A11" s="14" t="inlineStr">
        <is>
          <t xml:space="preserve">  STATUS</t>
        </is>
      </c>
      <c r="B11" s="15" t="n"/>
      <c r="C11" s="15" t="n"/>
      <c r="D11" s="15" t="n"/>
      <c r="E11" s="15" t="n"/>
    </row>
    <row r="12" ht="32" customHeight="1">
      <c r="A12" s="19" t="inlineStr">
        <is>
          <t>Registration Status</t>
        </is>
      </c>
      <c r="B12" s="42">
        <f>LOGIC!B38</f>
        <v/>
      </c>
    </row>
    <row r="13" ht="32" customHeight="1">
      <c r="A13" s="19" t="inlineStr">
        <is>
          <t>Compliance Status</t>
        </is>
      </c>
      <c r="B13" s="42">
        <f>LOGIC!B39</f>
        <v/>
      </c>
    </row>
    <row r="14" ht="32" customHeight="1">
      <c r="A14" s="19" t="inlineStr">
        <is>
          <t>Months with Refund</t>
        </is>
      </c>
      <c r="B14" s="43">
        <f>LOGIC!B37</f>
        <v/>
      </c>
    </row>
    <row r="16" ht="28" customHeight="1">
      <c r="A16" s="7" t="inlineStr">
        <is>
          <t xml:space="preserve">  QUARTERLY VAT RETURNS</t>
        </is>
      </c>
      <c r="B16" s="8" t="n"/>
      <c r="C16" s="8" t="n"/>
      <c r="D16" s="8" t="n"/>
      <c r="E16" s="8" t="n"/>
    </row>
    <row r="17" ht="32" customHeight="1">
      <c r="A17" s="44" t="inlineStr">
        <is>
          <t>Quarter</t>
        </is>
      </c>
      <c r="B17" s="44" t="inlineStr">
        <is>
          <t>Output VAT</t>
        </is>
      </c>
      <c r="C17" s="44" t="inlineStr">
        <is>
          <t>Input VAT</t>
        </is>
      </c>
      <c r="D17" s="44" t="inlineStr">
        <is>
          <t>Net VAT</t>
        </is>
      </c>
      <c r="E17" s="44" t="inlineStr">
        <is>
          <t>Status</t>
        </is>
      </c>
    </row>
    <row r="18">
      <c r="A18" s="45">
        <f>LOGIC!A24</f>
        <v/>
      </c>
      <c r="B18" s="46">
        <f>LOGIC!B24</f>
        <v/>
      </c>
      <c r="C18" s="46">
        <f>LOGIC!C24</f>
        <v/>
      </c>
      <c r="D18" s="47">
        <f>LOGIC!D24</f>
        <v/>
      </c>
      <c r="E18" s="48">
        <f>LOGIC!E24</f>
        <v/>
      </c>
    </row>
    <row r="19">
      <c r="A19" s="45">
        <f>LOGIC!A25</f>
        <v/>
      </c>
      <c r="B19" s="46">
        <f>LOGIC!B25</f>
        <v/>
      </c>
      <c r="C19" s="46">
        <f>LOGIC!C25</f>
        <v/>
      </c>
      <c r="D19" s="47">
        <f>LOGIC!D25</f>
        <v/>
      </c>
      <c r="E19" s="48">
        <f>LOGIC!E25</f>
        <v/>
      </c>
    </row>
    <row r="20">
      <c r="A20" s="45">
        <f>LOGIC!A26</f>
        <v/>
      </c>
      <c r="B20" s="46">
        <f>LOGIC!B26</f>
        <v/>
      </c>
      <c r="C20" s="46">
        <f>LOGIC!C26</f>
        <v/>
      </c>
      <c r="D20" s="47">
        <f>LOGIC!D26</f>
        <v/>
      </c>
      <c r="E20" s="48">
        <f>LOGIC!E26</f>
        <v/>
      </c>
    </row>
    <row r="21">
      <c r="A21" s="45">
        <f>LOGIC!A27</f>
        <v/>
      </c>
      <c r="B21" s="46">
        <f>LOGIC!B27</f>
        <v/>
      </c>
      <c r="C21" s="46">
        <f>LOGIC!C27</f>
        <v/>
      </c>
      <c r="D21" s="47">
        <f>LOGIC!D27</f>
        <v/>
      </c>
      <c r="E21" s="48">
        <f>LOGIC!E27</f>
        <v/>
      </c>
    </row>
    <row r="23" ht="28" customHeight="1">
      <c r="A23" s="34" t="inlineStr">
        <is>
          <t xml:space="preserve">  MONTHLY NET VAT</t>
        </is>
      </c>
      <c r="B23" s="35" t="n"/>
      <c r="C23" s="35" t="n"/>
      <c r="D23" s="35" t="n"/>
      <c r="E23" s="35" t="n"/>
    </row>
    <row r="24" ht="32" customHeight="1">
      <c r="A24" s="44" t="inlineStr">
        <is>
          <t>Month</t>
        </is>
      </c>
      <c r="B24" s="44" t="inlineStr">
        <is>
          <t>Output VAT</t>
        </is>
      </c>
      <c r="C24" s="44" t="inlineStr">
        <is>
          <t>Input VAT</t>
        </is>
      </c>
      <c r="D24" s="44" t="inlineStr">
        <is>
          <t>Net VAT</t>
        </is>
      </c>
      <c r="E24" s="44" t="inlineStr">
        <is>
          <t>Cumulative</t>
        </is>
      </c>
    </row>
    <row r="25">
      <c r="A25" s="45" t="inlineStr">
        <is>
          <t>Jan</t>
        </is>
      </c>
      <c r="B25" s="46">
        <f>LOGIC!B8</f>
        <v/>
      </c>
      <c r="C25" s="46">
        <f>LOGIC!B14</f>
        <v/>
      </c>
      <c r="D25" s="47">
        <f>LOGIC!B17</f>
        <v/>
      </c>
      <c r="E25" s="46">
        <f>LOGIC!B20</f>
        <v/>
      </c>
    </row>
    <row r="26">
      <c r="A26" s="45" t="inlineStr">
        <is>
          <t>Feb</t>
        </is>
      </c>
      <c r="B26" s="46">
        <f>LOGIC!C8</f>
        <v/>
      </c>
      <c r="C26" s="46">
        <f>LOGIC!C14</f>
        <v/>
      </c>
      <c r="D26" s="47">
        <f>LOGIC!C17</f>
        <v/>
      </c>
      <c r="E26" s="46">
        <f>LOGIC!C20</f>
        <v/>
      </c>
    </row>
    <row r="27">
      <c r="A27" s="45" t="inlineStr">
        <is>
          <t>Mar</t>
        </is>
      </c>
      <c r="B27" s="46">
        <f>LOGIC!D8</f>
        <v/>
      </c>
      <c r="C27" s="46">
        <f>LOGIC!D14</f>
        <v/>
      </c>
      <c r="D27" s="47">
        <f>LOGIC!D17</f>
        <v/>
      </c>
      <c r="E27" s="46">
        <f>LOGIC!D20</f>
        <v/>
      </c>
    </row>
    <row r="28">
      <c r="A28" s="45" t="inlineStr">
        <is>
          <t>Apr</t>
        </is>
      </c>
      <c r="B28" s="46">
        <f>LOGIC!E8</f>
        <v/>
      </c>
      <c r="C28" s="46">
        <f>LOGIC!E14</f>
        <v/>
      </c>
      <c r="D28" s="47">
        <f>LOGIC!E17</f>
        <v/>
      </c>
      <c r="E28" s="46">
        <f>LOGIC!E20</f>
        <v/>
      </c>
    </row>
    <row r="29">
      <c r="A29" s="45" t="inlineStr">
        <is>
          <t>May</t>
        </is>
      </c>
      <c r="B29" s="46">
        <f>LOGIC!F8</f>
        <v/>
      </c>
      <c r="C29" s="46">
        <f>LOGIC!F14</f>
        <v/>
      </c>
      <c r="D29" s="47">
        <f>LOGIC!F17</f>
        <v/>
      </c>
      <c r="E29" s="46">
        <f>LOGIC!F20</f>
        <v/>
      </c>
    </row>
    <row r="30">
      <c r="A30" s="45" t="inlineStr">
        <is>
          <t>Jun</t>
        </is>
      </c>
      <c r="B30" s="46">
        <f>LOGIC!G8</f>
        <v/>
      </c>
      <c r="C30" s="46">
        <f>LOGIC!G14</f>
        <v/>
      </c>
      <c r="D30" s="47">
        <f>LOGIC!G17</f>
        <v/>
      </c>
      <c r="E30" s="46">
        <f>LOGIC!G20</f>
        <v/>
      </c>
    </row>
    <row r="31">
      <c r="A31" s="45" t="inlineStr">
        <is>
          <t>Jul</t>
        </is>
      </c>
      <c r="B31" s="46">
        <f>LOGIC!H8</f>
        <v/>
      </c>
      <c r="C31" s="46">
        <f>LOGIC!H14</f>
        <v/>
      </c>
      <c r="D31" s="47">
        <f>LOGIC!H17</f>
        <v/>
      </c>
      <c r="E31" s="46">
        <f>LOGIC!H20</f>
        <v/>
      </c>
    </row>
    <row r="32">
      <c r="A32" s="45" t="inlineStr">
        <is>
          <t>Aug</t>
        </is>
      </c>
      <c r="B32" s="46">
        <f>LOGIC!I8</f>
        <v/>
      </c>
      <c r="C32" s="46">
        <f>LOGIC!I14</f>
        <v/>
      </c>
      <c r="D32" s="47">
        <f>LOGIC!I17</f>
        <v/>
      </c>
      <c r="E32" s="46">
        <f>LOGIC!I20</f>
        <v/>
      </c>
    </row>
    <row r="33">
      <c r="A33" s="45" t="inlineStr">
        <is>
          <t>Sep</t>
        </is>
      </c>
      <c r="B33" s="46">
        <f>LOGIC!J8</f>
        <v/>
      </c>
      <c r="C33" s="46">
        <f>LOGIC!J14</f>
        <v/>
      </c>
      <c r="D33" s="47">
        <f>LOGIC!J17</f>
        <v/>
      </c>
      <c r="E33" s="46">
        <f>LOGIC!J20</f>
        <v/>
      </c>
    </row>
    <row r="34">
      <c r="A34" s="45" t="inlineStr">
        <is>
          <t>Oct</t>
        </is>
      </c>
      <c r="B34" s="46">
        <f>LOGIC!K8</f>
        <v/>
      </c>
      <c r="C34" s="46">
        <f>LOGIC!K14</f>
        <v/>
      </c>
      <c r="D34" s="47">
        <f>LOGIC!K17</f>
        <v/>
      </c>
      <c r="E34" s="46">
        <f>LOGIC!K20</f>
        <v/>
      </c>
    </row>
    <row r="35">
      <c r="A35" s="45" t="inlineStr">
        <is>
          <t>Nov</t>
        </is>
      </c>
      <c r="B35" s="46">
        <f>LOGIC!L8</f>
        <v/>
      </c>
      <c r="C35" s="46">
        <f>LOGIC!L14</f>
        <v/>
      </c>
      <c r="D35" s="47">
        <f>LOGIC!L17</f>
        <v/>
      </c>
      <c r="E35" s="46">
        <f>LOGIC!L20</f>
        <v/>
      </c>
    </row>
    <row r="36">
      <c r="A36" s="45" t="inlineStr">
        <is>
          <t>Dec</t>
        </is>
      </c>
      <c r="B36" s="46">
        <f>LOGIC!M8</f>
        <v/>
      </c>
      <c r="C36" s="46">
        <f>LOGIC!M14</f>
        <v/>
      </c>
      <c r="D36" s="47">
        <f>LOGIC!M17</f>
        <v/>
      </c>
      <c r="E36" s="46">
        <f>LOGIC!M20</f>
        <v/>
      </c>
    </row>
    <row r="38" ht="24" customHeight="1">
      <c r="A38" s="49" t="inlineStr">
        <is>
          <t>RangeLead.com  |  Premium B2B Lead Data  |  Free Download — rangelead.com/free-tools</t>
        </is>
      </c>
    </row>
  </sheetData>
  <mergeCells count="7">
    <mergeCell ref="A4:E4"/>
    <mergeCell ref="A38:E38"/>
    <mergeCell ref="A2:E2"/>
    <mergeCell ref="A16:E16"/>
    <mergeCell ref="A11:E11"/>
    <mergeCell ref="A1:E1"/>
    <mergeCell ref="A23:E23"/>
  </mergeCells>
  <conditionalFormatting sqref="B12">
    <cfRule type="cellIs" priority="1" operator="equal" dxfId="1">
      <formula>"REGISTERED"</formula>
    </cfRule>
    <cfRule type="cellIs" priority="2" operator="equal" dxfId="3">
      <formula>"BELOW THRESHOLD"</formula>
    </cfRule>
  </conditionalFormatting>
  <conditionalFormatting sqref="B13">
    <cfRule type="cellIs" priority="3" operator="equal" dxfId="3">
      <formula>"VAT PAYABLE"</formula>
    </cfRule>
    <cfRule type="cellIs" priority="4" operator="equal" dxfId="1">
      <formula>"VAT RECLAIMABLE"</formula>
    </cfRule>
  </conditionalFormatting>
  <conditionalFormatting sqref="E18:E21">
    <cfRule type="cellIs" priority="5" operator="equal" dxfId="0">
      <formula>"PAY"</formula>
    </cfRule>
    <cfRule type="cellIs" priority="6" operator="equal" dxfId="1">
      <formula>"REFUND"</formula>
    </cfRule>
    <cfRule type="cellIs" priority="7" operator="equal" dxfId="2">
      <formula>"ZERO"</formula>
    </cfRule>
  </conditionalFormatting>
  <conditionalFormatting sqref="D18:D21">
    <cfRule type="cellIs" priority="8" operator="greaterThan" dxfId="1">
      <formula>0</formula>
    </cfRule>
    <cfRule type="cellIs" priority="9" operator="lessThan" dxfId="0">
      <formula>0</formula>
    </cfRule>
  </conditionalFormatting>
  <conditionalFormatting sqref="D25:D36">
    <cfRule type="cellIs" priority="10" operator="greaterThan" dxfId="1">
      <formula>0</formula>
    </cfRule>
    <cfRule type="cellIs" priority="11" operator="lessThan" dxfId="0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